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updateLinks="never" codeName="ThisWorkbook" defaultThemeVersion="124226"/>
  <mc:AlternateContent xmlns:mc="http://schemas.openxmlformats.org/markup-compatibility/2006">
    <mc:Choice Requires="x15">
      <x15ac:absPath xmlns:x15ac="http://schemas.microsoft.com/office/spreadsheetml/2010/11/ac" url="https://gloucestershirecc-my.sharepoint.com/personal/nicki_jones_gloucestershire_gov_uk/Documents/Desktop/"/>
    </mc:Choice>
  </mc:AlternateContent>
  <xr:revisionPtr revIDLastSave="0" documentId="8_{6A8A6898-9807-4731-A794-F2B85745EF88}" xr6:coauthVersionLast="47" xr6:coauthVersionMax="47" xr10:uidLastSave="{00000000-0000-0000-0000-000000000000}"/>
  <workbookProtection workbookAlgorithmName="SHA-512" workbookHashValue="L8l+fpk6XdrmJig0fcGCoJGpgP4ELEXSjA0nuLv1T8oacwfeZBV6jXmqSWwjBBHBpKb1O4JM8j4W1giCzyBzmA==" workbookSaltValue="/j5etVCwCICrra48FnsusQ==" workbookSpinCount="100000" lockStructure="1"/>
  <bookViews>
    <workbookView xWindow="-120" yWindow="-120" windowWidth="29040" windowHeight="15720" xr2:uid="{00000000-000D-0000-FFFF-FFFF00000000}"/>
  </bookViews>
  <sheets>
    <sheet name="Information" sheetId="4" r:id="rId1"/>
    <sheet name="Leases  2025-2026" sheetId="1" r:id="rId2"/>
    <sheet name="Validations" sheetId="2" state="hidden" r:id="rId3"/>
    <sheet name="School List" sheetId="6" state="hidden" r:id="rId4"/>
    <sheet name="Feeder" sheetId="14" state="hidden" r:id="rId5"/>
  </sheets>
  <definedNames>
    <definedName name="None">'Leases  2025-2026'!$E$13</definedName>
    <definedName name="_xlnm.Print_Area" localSheetId="0">Information!$A$1:$L$27</definedName>
    <definedName name="SchoolData" localSheetId="3" hidden="1">'School List'!$A$1:$R$300</definedName>
    <definedName name="tony" hidden="1">{#N/A,#N/A,FALSE,"Sheet 1"}</definedName>
    <definedName name="tony1" hidden="1">{#N/A,#N/A,FALSE,"Sheet 1"}</definedName>
    <definedName name="tony2" hidden="1">{#N/A,#N/A,FALSE,"Sheet 1"}</definedName>
    <definedName name="tony3" hidden="1">{#N/A,#N/A,FALSE,"Sheet 1"}</definedName>
    <definedName name="wrn.9596bbook." hidden="1">{#N/A,#N/A,FALSE,"Sheet 1"}</definedName>
    <definedName name="wrn.9596bbook1." hidden="1">{#N/A,#N/A,FALSE,"Sheet 1"}</definedName>
    <definedName name="wrn.9596bbook2." hidden="1">{#N/A,#N/A,FALSE,"Sheet 1"}</definedName>
    <definedName name="wrn.9596bbook3." hidden="1">{#N/A,#N/A,FALSE,"Sheet 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CA5" i="14"/>
  <c r="CA6" i="14"/>
  <c r="CA7" i="14"/>
  <c r="CA8" i="14"/>
  <c r="CA9" i="14"/>
  <c r="CA10" i="14"/>
  <c r="CA11" i="14"/>
  <c r="CA12" i="14"/>
  <c r="CA13" i="14"/>
  <c r="CA14" i="14"/>
  <c r="CA15" i="14"/>
  <c r="CA16" i="14"/>
  <c r="CA17" i="14"/>
  <c r="CA18" i="14"/>
  <c r="CA19" i="14"/>
  <c r="CA4" i="14"/>
  <c r="BR10" i="14"/>
  <c r="BS10" i="14"/>
  <c r="BT10" i="14"/>
  <c r="BU10" i="14"/>
  <c r="BV10" i="14"/>
  <c r="BW10" i="14"/>
  <c r="BY10" i="14"/>
  <c r="BZ10" i="14"/>
  <c r="BR11" i="14"/>
  <c r="BS11" i="14"/>
  <c r="BT11" i="14"/>
  <c r="BU11" i="14"/>
  <c r="BV11" i="14"/>
  <c r="BW11" i="14"/>
  <c r="BY11" i="14"/>
  <c r="BZ11" i="14"/>
  <c r="BR12" i="14"/>
  <c r="BS12" i="14"/>
  <c r="BT12" i="14"/>
  <c r="BU12" i="14"/>
  <c r="BV12" i="14"/>
  <c r="BW12" i="14"/>
  <c r="BY12" i="14"/>
  <c r="BZ12" i="14"/>
  <c r="BR13" i="14"/>
  <c r="BS13" i="14"/>
  <c r="BT13" i="14"/>
  <c r="BU13" i="14"/>
  <c r="BV13" i="14"/>
  <c r="BW13" i="14"/>
  <c r="BY13" i="14"/>
  <c r="BZ13" i="14"/>
  <c r="BR14" i="14"/>
  <c r="BS14" i="14"/>
  <c r="BT14" i="14"/>
  <c r="BU14" i="14"/>
  <c r="BV14" i="14"/>
  <c r="BW14" i="14"/>
  <c r="BY14" i="14"/>
  <c r="BZ14" i="14"/>
  <c r="BR15" i="14"/>
  <c r="BS15" i="14"/>
  <c r="BT15" i="14"/>
  <c r="BU15" i="14"/>
  <c r="BV15" i="14"/>
  <c r="BW15" i="14"/>
  <c r="BY15" i="14"/>
  <c r="BZ15" i="14"/>
  <c r="BR16" i="14"/>
  <c r="BS16" i="14"/>
  <c r="BT16" i="14"/>
  <c r="BU16" i="14"/>
  <c r="BV16" i="14"/>
  <c r="BW16" i="14"/>
  <c r="BY16" i="14"/>
  <c r="BZ16" i="14"/>
  <c r="BR17" i="14"/>
  <c r="BS17" i="14"/>
  <c r="BT17" i="14"/>
  <c r="BU17" i="14"/>
  <c r="BV17" i="14"/>
  <c r="BW17" i="14"/>
  <c r="BY17" i="14"/>
  <c r="BZ17" i="14"/>
  <c r="BR18" i="14"/>
  <c r="BS18" i="14"/>
  <c r="BT18" i="14"/>
  <c r="BU18" i="14"/>
  <c r="BV18" i="14"/>
  <c r="BW18" i="14"/>
  <c r="BY18" i="14"/>
  <c r="BZ18" i="14"/>
  <c r="BR19" i="14"/>
  <c r="BS19" i="14"/>
  <c r="BT19" i="14"/>
  <c r="BU19" i="14"/>
  <c r="BV19" i="14"/>
  <c r="BW19" i="14"/>
  <c r="BY19" i="14"/>
  <c r="BZ19" i="14"/>
  <c r="BR5" i="14"/>
  <c r="BS5" i="14"/>
  <c r="BT5" i="14"/>
  <c r="BU5" i="14"/>
  <c r="BV5" i="14"/>
  <c r="BW5" i="14"/>
  <c r="BY5" i="14"/>
  <c r="BZ5" i="14"/>
  <c r="BR6" i="14"/>
  <c r="BS6" i="14"/>
  <c r="BT6" i="14"/>
  <c r="BU6" i="14"/>
  <c r="BV6" i="14"/>
  <c r="BW6" i="14"/>
  <c r="BY6" i="14"/>
  <c r="BZ6" i="14"/>
  <c r="BR7" i="14"/>
  <c r="BS7" i="14"/>
  <c r="BT7" i="14"/>
  <c r="BU7" i="14"/>
  <c r="BV7" i="14"/>
  <c r="BW7" i="14"/>
  <c r="BY7" i="14"/>
  <c r="BZ7" i="14"/>
  <c r="BR8" i="14"/>
  <c r="BS8" i="14"/>
  <c r="BT8" i="14"/>
  <c r="BU8" i="14"/>
  <c r="BV8" i="14"/>
  <c r="BW8" i="14"/>
  <c r="BY8" i="14"/>
  <c r="BZ8" i="14"/>
  <c r="BR9" i="14"/>
  <c r="BS9" i="14"/>
  <c r="BT9" i="14"/>
  <c r="BU9" i="14"/>
  <c r="BV9" i="14"/>
  <c r="BW9" i="14"/>
  <c r="BY9" i="14"/>
  <c r="BZ9" i="14"/>
  <c r="BS4" i="14"/>
  <c r="BT4" i="14"/>
  <c r="BU4" i="14"/>
  <c r="BV4" i="14"/>
  <c r="BW4" i="14"/>
  <c r="BY4" i="14"/>
  <c r="BZ4" i="14"/>
  <c r="BR4" i="14"/>
  <c r="BQ5" i="14"/>
  <c r="BQ6" i="14"/>
  <c r="BQ7" i="14"/>
  <c r="BQ8" i="14"/>
  <c r="BQ9" i="14"/>
  <c r="BQ4" i="14"/>
  <c r="BH5" i="14"/>
  <c r="BI5" i="14"/>
  <c r="BJ5" i="14"/>
  <c r="BK5" i="14"/>
  <c r="BL5" i="14"/>
  <c r="BM5" i="14"/>
  <c r="BO5" i="14"/>
  <c r="BP5" i="14"/>
  <c r="BH6" i="14"/>
  <c r="BI6" i="14"/>
  <c r="BJ6" i="14"/>
  <c r="BK6" i="14"/>
  <c r="BL6" i="14"/>
  <c r="BM6" i="14"/>
  <c r="BO6" i="14"/>
  <c r="BP6" i="14"/>
  <c r="BH7" i="14"/>
  <c r="BI7" i="14"/>
  <c r="BJ7" i="14"/>
  <c r="BK7" i="14"/>
  <c r="BL7" i="14"/>
  <c r="BM7" i="14"/>
  <c r="BO7" i="14"/>
  <c r="BP7" i="14"/>
  <c r="BH8" i="14"/>
  <c r="BI8" i="14"/>
  <c r="BJ8" i="14"/>
  <c r="BK8" i="14"/>
  <c r="BL8" i="14"/>
  <c r="BM8" i="14"/>
  <c r="BO8" i="14"/>
  <c r="BP8" i="14"/>
  <c r="BH9" i="14"/>
  <c r="BI9" i="14"/>
  <c r="BJ9" i="14"/>
  <c r="BK9" i="14"/>
  <c r="BL9" i="14"/>
  <c r="BM9" i="14"/>
  <c r="BO9" i="14"/>
  <c r="BP9" i="14"/>
  <c r="BI4" i="14"/>
  <c r="BJ4" i="14"/>
  <c r="BK4" i="14"/>
  <c r="BL4" i="14"/>
  <c r="BM4" i="14"/>
  <c r="BO4" i="14"/>
  <c r="BP4" i="14"/>
  <c r="BH4" i="14"/>
  <c r="BG5" i="14"/>
  <c r="BG6" i="14"/>
  <c r="BG7" i="14"/>
  <c r="BG8" i="14"/>
  <c r="BG9" i="14"/>
  <c r="BG4" i="14"/>
  <c r="AX5" i="14"/>
  <c r="AY5" i="14"/>
  <c r="AZ5" i="14"/>
  <c r="BA5" i="14"/>
  <c r="BB5" i="14"/>
  <c r="BC5" i="14"/>
  <c r="BE5" i="14"/>
  <c r="BF5" i="14"/>
  <c r="AX6" i="14"/>
  <c r="AY6" i="14"/>
  <c r="AZ6" i="14"/>
  <c r="BA6" i="14"/>
  <c r="BB6" i="14"/>
  <c r="BC6" i="14"/>
  <c r="BE6" i="14"/>
  <c r="BF6" i="14"/>
  <c r="AX7" i="14"/>
  <c r="AY7" i="14"/>
  <c r="AZ7" i="14"/>
  <c r="BA7" i="14"/>
  <c r="BB7" i="14"/>
  <c r="BC7" i="14"/>
  <c r="BE7" i="14"/>
  <c r="BF7" i="14"/>
  <c r="AX8" i="14"/>
  <c r="AY8" i="14"/>
  <c r="AZ8" i="14"/>
  <c r="BA8" i="14"/>
  <c r="BB8" i="14"/>
  <c r="BC8" i="14"/>
  <c r="BE8" i="14"/>
  <c r="BF8" i="14"/>
  <c r="AX9" i="14"/>
  <c r="AY9" i="14"/>
  <c r="AZ9" i="14"/>
  <c r="BA9" i="14"/>
  <c r="BB9" i="14"/>
  <c r="BC9" i="14"/>
  <c r="BE9" i="14"/>
  <c r="BF9" i="14"/>
  <c r="AY4" i="14"/>
  <c r="AZ4" i="14"/>
  <c r="BA4" i="14"/>
  <c r="BB4" i="14"/>
  <c r="BC4" i="14"/>
  <c r="BE4" i="14"/>
  <c r="BF4" i="14"/>
  <c r="AX4" i="14"/>
  <c r="AW5" i="14"/>
  <c r="AW6" i="14"/>
  <c r="AW7" i="14"/>
  <c r="AW8" i="14"/>
  <c r="AW9" i="14"/>
  <c r="AW4" i="14"/>
  <c r="AN5" i="14"/>
  <c r="AO5" i="14"/>
  <c r="AP5" i="14"/>
  <c r="AQ5" i="14"/>
  <c r="AR5" i="14"/>
  <c r="AS5" i="14"/>
  <c r="AU5" i="14"/>
  <c r="AV5" i="14"/>
  <c r="AN6" i="14"/>
  <c r="AO6" i="14"/>
  <c r="AP6" i="14"/>
  <c r="AQ6" i="14"/>
  <c r="AR6" i="14"/>
  <c r="AS6" i="14"/>
  <c r="AU6" i="14"/>
  <c r="AV6" i="14"/>
  <c r="AN7" i="14"/>
  <c r="AO7" i="14"/>
  <c r="AP7" i="14"/>
  <c r="AQ7" i="14"/>
  <c r="AR7" i="14"/>
  <c r="AS7" i="14"/>
  <c r="AU7" i="14"/>
  <c r="AV7" i="14"/>
  <c r="AN8" i="14"/>
  <c r="AO8" i="14"/>
  <c r="AP8" i="14"/>
  <c r="AQ8" i="14"/>
  <c r="AR8" i="14"/>
  <c r="AS8" i="14"/>
  <c r="AU8" i="14"/>
  <c r="AV8" i="14"/>
  <c r="AN9" i="14"/>
  <c r="AO9" i="14"/>
  <c r="AP9" i="14"/>
  <c r="AQ9" i="14"/>
  <c r="AR9" i="14"/>
  <c r="AS9" i="14"/>
  <c r="AU9" i="14"/>
  <c r="AV9" i="14"/>
  <c r="AO4" i="14"/>
  <c r="AP4" i="14"/>
  <c r="AQ4" i="14"/>
  <c r="AR4" i="14"/>
  <c r="AS4" i="14"/>
  <c r="AU4" i="14"/>
  <c r="AV4" i="14"/>
  <c r="AN4" i="14"/>
  <c r="AM5" i="14"/>
  <c r="AM6" i="14"/>
  <c r="AM7" i="14"/>
  <c r="AM8" i="14"/>
  <c r="AM9" i="14"/>
  <c r="AM4" i="14"/>
  <c r="J52" i="1"/>
  <c r="BD5" i="14" s="1"/>
  <c r="J53" i="1"/>
  <c r="BD6" i="14" s="1"/>
  <c r="J54" i="1"/>
  <c r="BD7" i="14" s="1"/>
  <c r="J55" i="1"/>
  <c r="BD8" i="14" s="1"/>
  <c r="J56" i="1"/>
  <c r="BD9" i="14" s="1"/>
  <c r="AD5" i="14"/>
  <c r="AE5" i="14"/>
  <c r="AF5" i="14"/>
  <c r="AG5" i="14"/>
  <c r="AH5" i="14"/>
  <c r="AI5" i="14"/>
  <c r="AK5" i="14"/>
  <c r="AL5" i="14"/>
  <c r="AD6" i="14"/>
  <c r="AE6" i="14"/>
  <c r="AF6" i="14"/>
  <c r="AG6" i="14"/>
  <c r="AH6" i="14"/>
  <c r="AI6" i="14"/>
  <c r="AK6" i="14"/>
  <c r="AL6" i="14"/>
  <c r="AD7" i="14"/>
  <c r="AE7" i="14"/>
  <c r="AF7" i="14"/>
  <c r="AG7" i="14"/>
  <c r="AH7" i="14"/>
  <c r="AI7" i="14"/>
  <c r="AK7" i="14"/>
  <c r="AL7" i="14"/>
  <c r="AD8" i="14"/>
  <c r="AE8" i="14"/>
  <c r="AF8" i="14"/>
  <c r="AG8" i="14"/>
  <c r="AH8" i="14"/>
  <c r="AI8" i="14"/>
  <c r="AK8" i="14"/>
  <c r="AL8" i="14"/>
  <c r="AD9" i="14"/>
  <c r="AE9" i="14"/>
  <c r="AF9" i="14"/>
  <c r="AG9" i="14"/>
  <c r="AH9" i="14"/>
  <c r="AI9" i="14"/>
  <c r="AK9" i="14"/>
  <c r="AL9" i="14"/>
  <c r="AE4" i="14"/>
  <c r="AF4" i="14"/>
  <c r="AG4" i="14"/>
  <c r="AH4" i="14"/>
  <c r="AI4" i="14"/>
  <c r="AK4" i="14"/>
  <c r="AL4" i="14"/>
  <c r="AD4" i="14"/>
  <c r="AC5" i="14"/>
  <c r="AC6" i="14"/>
  <c r="AC7" i="14"/>
  <c r="AC8" i="14"/>
  <c r="AC9" i="14"/>
  <c r="AC4" i="14"/>
  <c r="U6" i="14"/>
  <c r="U7" i="14"/>
  <c r="S5" i="14"/>
  <c r="S6" i="14"/>
  <c r="S7" i="14"/>
  <c r="S8" i="14"/>
  <c r="S9" i="14"/>
  <c r="S4" i="14"/>
  <c r="J19" i="1"/>
  <c r="J20" i="1"/>
  <c r="I5" i="14"/>
  <c r="I6" i="14"/>
  <c r="I7" i="14"/>
  <c r="I8" i="14"/>
  <c r="I9" i="14"/>
  <c r="I4" i="14"/>
  <c r="T5" i="14"/>
  <c r="U5" i="14"/>
  <c r="V5" i="14"/>
  <c r="W5" i="14"/>
  <c r="X5" i="14"/>
  <c r="Y5" i="14"/>
  <c r="AA5" i="14"/>
  <c r="AB5" i="14"/>
  <c r="T6" i="14"/>
  <c r="V6" i="14"/>
  <c r="W6" i="14"/>
  <c r="X6" i="14"/>
  <c r="Y6" i="14"/>
  <c r="AA6" i="14"/>
  <c r="AB6" i="14"/>
  <c r="T7" i="14"/>
  <c r="V7" i="14"/>
  <c r="W7" i="14"/>
  <c r="X7" i="14"/>
  <c r="Y7" i="14"/>
  <c r="AA7" i="14"/>
  <c r="AB7" i="14"/>
  <c r="T8" i="14"/>
  <c r="U8" i="14"/>
  <c r="V8" i="14"/>
  <c r="W8" i="14"/>
  <c r="X8" i="14"/>
  <c r="Y8" i="14"/>
  <c r="AA8" i="14"/>
  <c r="AB8" i="14"/>
  <c r="T9" i="14"/>
  <c r="U9" i="14"/>
  <c r="V9" i="14"/>
  <c r="W9" i="14"/>
  <c r="X9" i="14"/>
  <c r="Y9" i="14"/>
  <c r="AA9" i="14"/>
  <c r="AB9" i="14"/>
  <c r="U4" i="14"/>
  <c r="V4" i="14"/>
  <c r="W4" i="14"/>
  <c r="X4" i="14"/>
  <c r="Y4" i="14"/>
  <c r="AA4" i="14"/>
  <c r="AB4" i="14"/>
  <c r="T4" i="14"/>
  <c r="H9" i="14"/>
  <c r="G9" i="14"/>
  <c r="A9" i="14"/>
  <c r="H8" i="14"/>
  <c r="G8" i="14"/>
  <c r="A8" i="14"/>
  <c r="H7" i="14"/>
  <c r="G7" i="14"/>
  <c r="A7" i="14"/>
  <c r="H6" i="14"/>
  <c r="G6" i="14"/>
  <c r="A6" i="14"/>
  <c r="H5" i="14"/>
  <c r="G5" i="14"/>
  <c r="A5" i="14"/>
  <c r="J5" i="14"/>
  <c r="K5" i="14"/>
  <c r="L5" i="14"/>
  <c r="M5" i="14"/>
  <c r="N5" i="14"/>
  <c r="O5" i="14"/>
  <c r="Q5" i="14"/>
  <c r="R5" i="14"/>
  <c r="J6" i="14"/>
  <c r="K6" i="14"/>
  <c r="L6" i="14"/>
  <c r="M6" i="14"/>
  <c r="N6" i="14"/>
  <c r="O6" i="14"/>
  <c r="Q6" i="14"/>
  <c r="R6" i="14"/>
  <c r="J7" i="14"/>
  <c r="K7" i="14"/>
  <c r="L7" i="14"/>
  <c r="M7" i="14"/>
  <c r="N7" i="14"/>
  <c r="O7" i="14"/>
  <c r="Q7" i="14"/>
  <c r="R7" i="14"/>
  <c r="J8" i="14"/>
  <c r="K8" i="14"/>
  <c r="L8" i="14"/>
  <c r="M8" i="14"/>
  <c r="N8" i="14"/>
  <c r="O8" i="14"/>
  <c r="Q8" i="14"/>
  <c r="R8" i="14"/>
  <c r="J9" i="14"/>
  <c r="K9" i="14"/>
  <c r="L9" i="14"/>
  <c r="M9" i="14"/>
  <c r="N9" i="14"/>
  <c r="O9" i="14"/>
  <c r="Q9" i="14"/>
  <c r="R9" i="14"/>
  <c r="K4" i="14"/>
  <c r="L4" i="14"/>
  <c r="M4" i="14"/>
  <c r="N4" i="14"/>
  <c r="O4" i="14"/>
  <c r="Q4" i="14"/>
  <c r="R4" i="14"/>
  <c r="J4" i="14"/>
  <c r="H4" i="14"/>
  <c r="G4" i="14"/>
  <c r="A4" i="14"/>
  <c r="P4" i="14" l="1"/>
  <c r="M6" i="4" l="1"/>
  <c r="C6" i="4" s="1"/>
  <c r="E6" i="14" l="1"/>
  <c r="E8" i="14"/>
  <c r="E5" i="14"/>
  <c r="E7" i="14"/>
  <c r="E4" i="14"/>
  <c r="E9" i="14"/>
  <c r="B3" i="1" l="1"/>
  <c r="J82" i="1" l="1"/>
  <c r="BX19" i="14" s="1"/>
  <c r="J81" i="1"/>
  <c r="BX18" i="14" s="1"/>
  <c r="J80" i="1"/>
  <c r="BX17" i="14" s="1"/>
  <c r="J79" i="1"/>
  <c r="BX16" i="14" s="1"/>
  <c r="J78" i="1"/>
  <c r="BX15" i="14" s="1"/>
  <c r="J77" i="1"/>
  <c r="BX14" i="14" s="1"/>
  <c r="J76" i="1"/>
  <c r="BX13" i="14" s="1"/>
  <c r="J75" i="1"/>
  <c r="BX12" i="14" s="1"/>
  <c r="J74" i="1"/>
  <c r="BX11" i="14" s="1"/>
  <c r="J73" i="1"/>
  <c r="BX10" i="14" s="1"/>
  <c r="J72" i="1"/>
  <c r="BX9" i="14" s="1"/>
  <c r="J71" i="1"/>
  <c r="BX8" i="14" s="1"/>
  <c r="J70" i="1"/>
  <c r="BX7" i="14" s="1"/>
  <c r="J69" i="1"/>
  <c r="BX6" i="14" s="1"/>
  <c r="J68" i="1"/>
  <c r="BX5" i="14" s="1"/>
  <c r="J67" i="1"/>
  <c r="BX4" i="14" s="1"/>
  <c r="J64" i="1"/>
  <c r="BN9" i="14" s="1"/>
  <c r="J63" i="1"/>
  <c r="BN8" i="14" s="1"/>
  <c r="J62" i="1"/>
  <c r="BN7" i="14" s="1"/>
  <c r="J61" i="1"/>
  <c r="BN6" i="14" s="1"/>
  <c r="J60" i="1"/>
  <c r="BN5" i="14" s="1"/>
  <c r="J59" i="1"/>
  <c r="BN4" i="14" s="1"/>
  <c r="J51" i="1"/>
  <c r="BD4" i="14" s="1"/>
  <c r="J48" i="1"/>
  <c r="AT9" i="14" s="1"/>
  <c r="J50" i="1"/>
  <c r="J47" i="1"/>
  <c r="AT8" i="14" s="1"/>
  <c r="J46" i="1"/>
  <c r="AT7" i="14" s="1"/>
  <c r="J45" i="1"/>
  <c r="AT6" i="14" s="1"/>
  <c r="J44" i="1"/>
  <c r="AT5" i="14" s="1"/>
  <c r="J43" i="1"/>
  <c r="AT4" i="14" s="1"/>
  <c r="J40" i="1"/>
  <c r="AJ9" i="14" s="1"/>
  <c r="J39" i="1"/>
  <c r="AJ8" i="14" s="1"/>
  <c r="J38" i="1"/>
  <c r="AJ7" i="14" s="1"/>
  <c r="J37" i="1"/>
  <c r="AJ6" i="14" s="1"/>
  <c r="J36" i="1"/>
  <c r="AJ5" i="14" s="1"/>
  <c r="J35" i="1"/>
  <c r="AJ4" i="14" s="1"/>
  <c r="J32" i="1"/>
  <c r="Z9" i="14" s="1"/>
  <c r="J31" i="1"/>
  <c r="Z8" i="14" s="1"/>
  <c r="J30" i="1"/>
  <c r="Z7" i="14" s="1"/>
  <c r="J29" i="1"/>
  <c r="Z6" i="14" s="1"/>
  <c r="J28" i="1"/>
  <c r="Z5" i="14" s="1"/>
  <c r="J27" i="1"/>
  <c r="Z4" i="14" s="1"/>
  <c r="P5" i="14"/>
  <c r="J21" i="1"/>
  <c r="P6" i="14" s="1"/>
  <c r="J22" i="1"/>
  <c r="P7" i="14" s="1"/>
  <c r="J23" i="1"/>
  <c r="P8" i="14" s="1"/>
  <c r="J24" i="1"/>
  <c r="P9" i="14" s="1"/>
  <c r="J26" i="1"/>
  <c r="J34" i="1"/>
  <c r="J42" i="1"/>
  <c r="J58" i="1"/>
  <c r="J66" i="1"/>
  <c r="J18"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33DB361-B191-4E62-BAF2-380D7D6336B5}" sourceFile="S:\SCHOOLS\Access Databases\Edubase\SchoolData.accdb" keepAlive="1" name="SchoolData1" type="5" refreshedVersion="8" background="1" saveData="1">
    <dbPr connection="Provider=Microsoft.ACE.OLEDB.12.0;User ID=Admin;Data Source=S:\SCHOOLS\Access Databases\Edubase\SchoolData.accdb;Mode=ReadWrite;Extended Properties=&quot;&quot;;Jet OLEDB:System database=&quot;&quot;;Jet OLEDB:Registry Path=&quot;&quot;;Jet OLEDB:Engine Type=6;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tbl_school_list_for_Finance" commandType="3"/>
  </connection>
</connections>
</file>

<file path=xl/sharedStrings.xml><?xml version="1.0" encoding="utf-8"?>
<sst xmlns="http://schemas.openxmlformats.org/spreadsheetml/2006/main" count="2904" uniqueCount="497">
  <si>
    <t>LEASING INFORMATION (IFRS 16)</t>
  </si>
  <si>
    <t xml:space="preserve">TO BE COMPLETED BY ALL SCHOOLS </t>
  </si>
  <si>
    <t xml:space="preserve"> TO ASSIST WITH COMPLIANCE WITH INTERNATIONAL REPORTING STANDARDS (IFRS)</t>
  </si>
  <si>
    <t>Please provide a contact name, email address and contact telephone number for any queries regarding the information you have provided:-</t>
  </si>
  <si>
    <t>NOTE: GCC are required to produce the annual Statement of Accounts using International Financial Reporting Standards (IFRS).
The change reflects international standards for reporting and helps ensure that all organisations are preparing accounts using the same standards and policies and helps ensure comparability between organisations. It also helps GCC comply with Whole of Government Accounting requirements.
Part of the process is to consider all leases and similar contractual arrangements.</t>
  </si>
  <si>
    <t>Please complete this return where you lease or hire IN any equipment, vehicles, services, land or buildings from the private sector i.e. do NOT include buy back of support services from GCC.</t>
  </si>
  <si>
    <t xml:space="preserve">If you do not lease in any equipment, vehicles, services, land or buildings from the private sector, please select 'none' at the top of the return.
</t>
  </si>
  <si>
    <t>Please note we require all schools to submit a return, even if it is a nil return.</t>
  </si>
  <si>
    <t>Link to return</t>
  </si>
  <si>
    <t>There are guidance notes within the form, but If you have any queries with regards to this return please submit an email to:</t>
  </si>
  <si>
    <t>IFRS.Leases@gloucestershire.gov.uk</t>
  </si>
  <si>
    <t xml:space="preserve">Please send your completed return electronically via perspective lite (link below). </t>
  </si>
  <si>
    <t>Perspective lite</t>
  </si>
  <si>
    <t xml:space="preserve">When submitting the return please ensure that you tag the files "Leases". </t>
  </si>
  <si>
    <t>For guidance on how to submit files to the LA on perspective lite please click on the link below.</t>
  </si>
  <si>
    <t>PL guidance</t>
  </si>
  <si>
    <t>NONE</t>
  </si>
  <si>
    <t>Yes</t>
  </si>
  <si>
    <t xml:space="preserve"> TO ASSIST WITH COMPLIANCE WITH INTERNATIONAL REPORTING STANDARDS (IFRS).</t>
  </si>
  <si>
    <t>No</t>
  </si>
  <si>
    <t>If Yes:
Name of Company Lease Agreement is with</t>
  </si>
  <si>
    <t>If Yes:
Details of Lease Items</t>
  </si>
  <si>
    <t>If Yes:
Current Annual Contract Payment</t>
  </si>
  <si>
    <t>If Yes:
Number of assets included within contract</t>
  </si>
  <si>
    <t>If Yes:
Contract Start Date</t>
  </si>
  <si>
    <t>If Yes:
Contract Term (number of months)</t>
  </si>
  <si>
    <r>
      <t xml:space="preserve">If Yes:
Is there any </t>
    </r>
    <r>
      <rPr>
        <b/>
        <u/>
        <sz val="11"/>
        <color indexed="10"/>
        <rFont val="Arial"/>
        <family val="2"/>
      </rPr>
      <t>individual asset</t>
    </r>
    <r>
      <rPr>
        <b/>
        <sz val="11"/>
        <color indexed="8"/>
        <rFont val="Arial"/>
        <family val="2"/>
      </rPr>
      <t xml:space="preserve"> included within the contract that was valued at more than £10,000 at the start of the contract agreement?</t>
    </r>
  </si>
  <si>
    <t>If Yes: 
Please indicate estimated value of the asset</t>
  </si>
  <si>
    <t>Vehicles</t>
  </si>
  <si>
    <t>*Please Provide Vehicle Registration Number and Make and Model.</t>
  </si>
  <si>
    <t>*Please Provide the Vehicle Value at the Start of the Contract, and Attach a Copy of the Lease Documentation with your return.</t>
  </si>
  <si>
    <t>Property Related Assets (e.g. halls, sports facilities etc)</t>
  </si>
  <si>
    <t>*Please Provide Details of the Property and its location.</t>
  </si>
  <si>
    <t>*Please Attach a Copy of the Lease Documentation with your return.</t>
  </si>
  <si>
    <t>IT Equipment</t>
  </si>
  <si>
    <t>*Please Provide Details of the Equipment (eg. Lenovo Laptops etc.)</t>
  </si>
  <si>
    <t>*Please Attach a Copy of the Lease Documentation with your return if any single asset is valued at more than £10,000 at the start of the contract.</t>
  </si>
  <si>
    <t>Photocopiers</t>
  </si>
  <si>
    <t>*Please Provide Details of the Equipment (eg. Konica Minolta Photocopier etc.)</t>
  </si>
  <si>
    <t>Security Systems</t>
  </si>
  <si>
    <t>*Please Provide Details of the Equipment.</t>
  </si>
  <si>
    <t>Kitchen/Catering Equipment</t>
  </si>
  <si>
    <t>Other Equipment</t>
  </si>
  <si>
    <t>Additional information or comments:-</t>
  </si>
  <si>
    <t>Please complete this form where you lease or hire IN any equipment, vehicles, services, land or buildings from the private sector i.e. do NOT include buy back of support services from GCC.</t>
  </si>
  <si>
    <t>If you have no lease or hire items please select NONE in the yellow box -</t>
  </si>
  <si>
    <t>Contract End Date
(Automatically populates)</t>
  </si>
  <si>
    <t>Yes - Please provide data in the boxes below.</t>
  </si>
  <si>
    <t>EstablishmentName</t>
  </si>
  <si>
    <t>School LA Number</t>
  </si>
  <si>
    <t>DfE No</t>
  </si>
  <si>
    <t>EstablishmentNumber</t>
  </si>
  <si>
    <t>URN</t>
  </si>
  <si>
    <t>PhaseOfEducation (name)</t>
  </si>
  <si>
    <t>EstablishmentTypeGroup (name)</t>
  </si>
  <si>
    <t>TypeOfEstablishment (name)</t>
  </si>
  <si>
    <t>Conversion Date (Planned/Actual)</t>
  </si>
  <si>
    <t>Trusts (name)</t>
  </si>
  <si>
    <t>Bank Account School/Academy</t>
  </si>
  <si>
    <t>Vendor Number</t>
  </si>
  <si>
    <t>Debtor Number</t>
  </si>
  <si>
    <t>Central School Cost Centre</t>
  </si>
  <si>
    <t>ParliamentaryConstituency (name)</t>
  </si>
  <si>
    <t>Comments</t>
  </si>
  <si>
    <t>OfficialSixthForm (name)</t>
  </si>
  <si>
    <t>NurseryProvision (name)</t>
  </si>
  <si>
    <t>Abbey View</t>
  </si>
  <si>
    <t>Not applicable</t>
  </si>
  <si>
    <t>Free Schools</t>
  </si>
  <si>
    <t>Free schools alternative provision</t>
  </si>
  <si>
    <t>CCT LEARNING</t>
  </si>
  <si>
    <t>Tewkesbury</t>
  </si>
  <si>
    <t>Has a sixth form</t>
  </si>
  <si>
    <t>No Nursery Classes</t>
  </si>
  <si>
    <t>Abbeymead Primary School</t>
  </si>
  <si>
    <t>Primary</t>
  </si>
  <si>
    <t>Local authority maintained schools</t>
  </si>
  <si>
    <t>Community school</t>
  </si>
  <si>
    <t>Gloucester</t>
  </si>
  <si>
    <t>Does not have a sixth form</t>
  </si>
  <si>
    <t>Alderman Knight School</t>
  </si>
  <si>
    <t>Special schools</t>
  </si>
  <si>
    <t>Community special school</t>
  </si>
  <si>
    <t>All Saints' Academy, Cheltenham</t>
  </si>
  <si>
    <t>Secondary</t>
  </si>
  <si>
    <t>Academies</t>
  </si>
  <si>
    <t>Academy sponsor led</t>
  </si>
  <si>
    <t>ALL SAINTS' ACADEMY, CHELTENHAM</t>
  </si>
  <si>
    <t>Cheltenham</t>
  </si>
  <si>
    <t>Amberley Parochial School</t>
  </si>
  <si>
    <t>Academy converter</t>
  </si>
  <si>
    <t>THE DIOCESE OF GLOUCESTER ACADEMIES TRUST</t>
  </si>
  <si>
    <t>Stroud</t>
  </si>
  <si>
    <t>Ampney Crucis Church of England Primary School</t>
  </si>
  <si>
    <t>Voluntary aided school</t>
  </si>
  <si>
    <t>Andoversford Primary School</t>
  </si>
  <si>
    <t>Foundation school</t>
  </si>
  <si>
    <t>Has Nursery Classes</t>
  </si>
  <si>
    <t>Ann Cam Church of England Primary School</t>
  </si>
  <si>
    <t>PRIMARY QUEST MULTI-ACADEMY TRUST</t>
  </si>
  <si>
    <t>Forest of Dean</t>
  </si>
  <si>
    <t>Ann Edwards Church of England Primary School</t>
  </si>
  <si>
    <t>Voluntary controlled school</t>
  </si>
  <si>
    <t>Archway School</t>
  </si>
  <si>
    <t>Ashchurch Primary School</t>
  </si>
  <si>
    <t>Ashleworth Church of England Primary School</t>
  </si>
  <si>
    <t>Avening Primary School</t>
  </si>
  <si>
    <t>THE ATHELSTAN TRUST</t>
  </si>
  <si>
    <t>TBC</t>
  </si>
  <si>
    <t>Aylburton Church of England Primary School</t>
  </si>
  <si>
    <t>SEVERN FEDERATION ACADEMY TRUST</t>
  </si>
  <si>
    <t>Balcarras School</t>
  </si>
  <si>
    <t>THE BALCARRAS TRUST</t>
  </si>
  <si>
    <t>Barnwood Church of England Primary School</t>
  </si>
  <si>
    <t>Barnwood Park School</t>
  </si>
  <si>
    <t>Academy special converter</t>
  </si>
  <si>
    <t>SAND ACADEMIES TRUST</t>
  </si>
  <si>
    <t>Beech Green Primary School</t>
  </si>
  <si>
    <t>Belmont School</t>
  </si>
  <si>
    <t>Benhall Infant School</t>
  </si>
  <si>
    <t>Berkeley Primary School</t>
  </si>
  <si>
    <t>COTSWOLD BEACON ACADEMY TRUST</t>
  </si>
  <si>
    <t>Berry Hill Primary School</t>
  </si>
  <si>
    <t>Bettridge School</t>
  </si>
  <si>
    <t>Bibury Church of England Primary School</t>
  </si>
  <si>
    <t>Birdlip Primary School</t>
  </si>
  <si>
    <t>Bishops Cleeve Primary Academy</t>
  </si>
  <si>
    <t>GLOUCESTERSHIRE LEARNING ALLIANCE</t>
  </si>
  <si>
    <t>Bisley Blue Coat Church of England Primary School</t>
  </si>
  <si>
    <t>Blakeney Primary School</t>
  </si>
  <si>
    <t>Bledington Primary School</t>
  </si>
  <si>
    <t>Blockley Church of England Primary School</t>
  </si>
  <si>
    <t>BLOCKLEY EDUCATIONAL ACADEMY</t>
  </si>
  <si>
    <t>Blue Coat CofE Primary School</t>
  </si>
  <si>
    <t>Bourton-on-the-Water Primary School</t>
  </si>
  <si>
    <t>BOURTON-ON-THE-WATER PRIMARY ACADEMY</t>
  </si>
  <si>
    <t>Bream Church of England Primary School</t>
  </si>
  <si>
    <t>Brimscombe Church of England (VA) Primary School</t>
  </si>
  <si>
    <t>Brook Academy</t>
  </si>
  <si>
    <t>Free schools special</t>
  </si>
  <si>
    <t>CABOT LEARNING FEDERATION</t>
  </si>
  <si>
    <t>Bussage Church of England Primary School</t>
  </si>
  <si>
    <t>Callowell Primary School</t>
  </si>
  <si>
    <t>Calton Primary School</t>
  </si>
  <si>
    <t>Cam Everlands Primary School</t>
  </si>
  <si>
    <t>Cam Hopton Church of England Primary School</t>
  </si>
  <si>
    <t>Cam Woodfield Infant School</t>
  </si>
  <si>
    <t>Cam Woodfield Junior School</t>
  </si>
  <si>
    <t>Carrant Brook Junior School</t>
  </si>
  <si>
    <t>Cashes Green Primary School</t>
  </si>
  <si>
    <t>Castle Hill Primary School</t>
  </si>
  <si>
    <t>Chalford Hill Primary School</t>
  </si>
  <si>
    <t>Charlton Kings Infants' School</t>
  </si>
  <si>
    <t>CHARLTON KINGS INFANTS' SCHOOL</t>
  </si>
  <si>
    <t>Charlton Kings Junior School</t>
  </si>
  <si>
    <t>CHARLTON KINGS JUNIOR SCHOOL</t>
  </si>
  <si>
    <t>Cheltenham Bournside School and Sixth Form Centre</t>
  </si>
  <si>
    <t>CHELTENHAM BOURNSIDE SCHOOL AND SIXTH FORM CENTRE</t>
  </si>
  <si>
    <t>Chesterton Primary School</t>
  </si>
  <si>
    <t>CORINIUM EDUCATION TRUST</t>
  </si>
  <si>
    <t>Chipping Campden School</t>
  </si>
  <si>
    <t>CHIPPING CAMPDEN SCHOOL</t>
  </si>
  <si>
    <t>Chosen Hill School</t>
  </si>
  <si>
    <t>CHOSEN HILL SCHOOL</t>
  </si>
  <si>
    <t>Christ Church CofE Primary School</t>
  </si>
  <si>
    <t>Churcham Primary School</t>
  </si>
  <si>
    <t>Churchdown Parton Manor Infant School</t>
  </si>
  <si>
    <t>Infs and jun on one code</t>
  </si>
  <si>
    <t>Churchdown Parton Manor Junior School</t>
  </si>
  <si>
    <t>Churchdown School</t>
  </si>
  <si>
    <t>CHURCHDOWN SCHOOL</t>
  </si>
  <si>
    <t>Churchdown Village Infant School</t>
  </si>
  <si>
    <t>Churchdown Village Junior School</t>
  </si>
  <si>
    <t>Cirencester Deer Park School</t>
  </si>
  <si>
    <t>Cirencester Kingshill School</t>
  </si>
  <si>
    <t>CIRENCESTER KINGSHILL SCHOOL</t>
  </si>
  <si>
    <t>Cirencester Primary School</t>
  </si>
  <si>
    <t>Clearwater Church of England Primary Academy</t>
  </si>
  <si>
    <t>Free schools</t>
  </si>
  <si>
    <t>Clearwell Church of England Primary School</t>
  </si>
  <si>
    <t>Cleeve School</t>
  </si>
  <si>
    <t>CLEEVE SCHOOL</t>
  </si>
  <si>
    <t>Coaley Church of England Primary Academy</t>
  </si>
  <si>
    <t>Coalway Community Infant School</t>
  </si>
  <si>
    <t>Coalway Junior School</t>
  </si>
  <si>
    <t>Coberley Church of England Primary School</t>
  </si>
  <si>
    <t>Cold Aston Church of England Primary School</t>
  </si>
  <si>
    <t>NORTH COTSWOLD SCHOOLS FEDERATION MAT</t>
  </si>
  <si>
    <t>Coney Hill Community Primary School</t>
  </si>
  <si>
    <t>Coopers Edge School</t>
  </si>
  <si>
    <t>The Coopers Edge Trust</t>
  </si>
  <si>
    <t>Cranham Church of England Primary School</t>
  </si>
  <si>
    <t>Deerhurst and Apperley Church of England Primary School</t>
  </si>
  <si>
    <t>Dene Magna School</t>
  </si>
  <si>
    <t>FOREST OF DEAN TRUST</t>
  </si>
  <si>
    <t>Denmark Road High School</t>
  </si>
  <si>
    <t>DENMARK ROAD HIGH SCHOOL</t>
  </si>
  <si>
    <t>Dinglewell Infant School</t>
  </si>
  <si>
    <t>Dinglewell Junior School</t>
  </si>
  <si>
    <t>Down Ampney Church of England Primary School</t>
  </si>
  <si>
    <t>Drybrook Primary School</t>
  </si>
  <si>
    <t>Dunalley Primary School</t>
  </si>
  <si>
    <t>Dursley Church of England Primary Academy</t>
  </si>
  <si>
    <t>Eastcombe Primary School</t>
  </si>
  <si>
    <t>Eastington Primary School</t>
  </si>
  <si>
    <t>Ellwood Primary School</t>
  </si>
  <si>
    <t>Elmbridge Primary School</t>
  </si>
  <si>
    <t>English Bicknor Church of England Primary School</t>
  </si>
  <si>
    <t>Fairford Church of England Primary School</t>
  </si>
  <si>
    <t>Farmor's School</t>
  </si>
  <si>
    <t>FARMOR'S SCHOOL</t>
  </si>
  <si>
    <t>Field Court Church of England Infant Academy</t>
  </si>
  <si>
    <t>Field Court Junior School</t>
  </si>
  <si>
    <t>FIELD COURT JUNIOR SCHOOL</t>
  </si>
  <si>
    <t>Finlay Community School</t>
  </si>
  <si>
    <t>Five Acres High School</t>
  </si>
  <si>
    <t>GREENSHAW LEARNING TRUST</t>
  </si>
  <si>
    <t>Forest View Primary School</t>
  </si>
  <si>
    <t>Foxmoor Primary School</t>
  </si>
  <si>
    <t>Gardners Lane Primary School</t>
  </si>
  <si>
    <t>Child and Family Learning Trust</t>
  </si>
  <si>
    <t>Gastrells Community Primary School</t>
  </si>
  <si>
    <t>Glebe Infants' School</t>
  </si>
  <si>
    <t>Glenfall Community Primary School</t>
  </si>
  <si>
    <t>Gloucester Academy</t>
  </si>
  <si>
    <t>Gloucester Road Primary School</t>
  </si>
  <si>
    <t>Gloucestershire Hospital Education Service</t>
  </si>
  <si>
    <t>Pupil referral unit</t>
  </si>
  <si>
    <t>Gotherington Primary School</t>
  </si>
  <si>
    <t>GOTHERINGTON PRIMARY SCHOOL</t>
  </si>
  <si>
    <t>Grange Primary Academy</t>
  </si>
  <si>
    <t>Grangefield Primary School</t>
  </si>
  <si>
    <t>Great Oldbury Primary Academy</t>
  </si>
  <si>
    <t>Opening 01/09/2021</t>
  </si>
  <si>
    <t>Greatfield Park Primary School</t>
  </si>
  <si>
    <t>Gretton Primary School</t>
  </si>
  <si>
    <t>Haresfield Church of England Primary School</t>
  </si>
  <si>
    <t>Harewood Infant School</t>
  </si>
  <si>
    <t>Harewood Junior School</t>
  </si>
  <si>
    <t>The South Gloucester Learning Trust</t>
  </si>
  <si>
    <t>Hartpury Church of England Primary School</t>
  </si>
  <si>
    <t>Hatherley Infant School</t>
  </si>
  <si>
    <t>Hatherop Church of England Primary School</t>
  </si>
  <si>
    <t>Heart of the Forest Community Special School</t>
  </si>
  <si>
    <t>Hempsted Church of England Primary School</t>
  </si>
  <si>
    <t>Henley Bank High School</t>
  </si>
  <si>
    <t>Formerly Millbrook Academy</t>
  </si>
  <si>
    <t>Heron Primary School</t>
  </si>
  <si>
    <t>Hesters Way Primary School</t>
  </si>
  <si>
    <t>Highnam CofE Primary Academy</t>
  </si>
  <si>
    <t>Hillesley Church of England Primary School</t>
  </si>
  <si>
    <t>Hillview Primary School</t>
  </si>
  <si>
    <t>Holmleigh Park High School</t>
  </si>
  <si>
    <t>Formerly Beaufort Co-operative Academy</t>
  </si>
  <si>
    <t>Holy Apostles' Church of England Primary School</t>
  </si>
  <si>
    <t>Holy Trinity Church of England Primary School</t>
  </si>
  <si>
    <t>Hope Brook CofE Primary School</t>
  </si>
  <si>
    <t>Horsley Church of England Primary School</t>
  </si>
  <si>
    <t>Huntley Church of England Primary School</t>
  </si>
  <si>
    <t>Hunts Grove Primary Academy</t>
  </si>
  <si>
    <t>Innsworth Infant School</t>
  </si>
  <si>
    <t>Innsworth Junior School</t>
  </si>
  <si>
    <t>Isbourne Valley School</t>
  </si>
  <si>
    <t>Katharine Lady Berkeley's School</t>
  </si>
  <si>
    <t>KATHARINE LADY BERKELEY'S SCHOOL</t>
  </si>
  <si>
    <t>Kemble Primary School</t>
  </si>
  <si>
    <t>Kempsford Church of England Primary School</t>
  </si>
  <si>
    <t>King's Stanley CofE Primary School</t>
  </si>
  <si>
    <t>Kingsholm Church of England Primary School</t>
  </si>
  <si>
    <t>Kingsway Primary School</t>
  </si>
  <si>
    <t>Kingswood Primary School</t>
  </si>
  <si>
    <t>Lakefield CofE Primary School</t>
  </si>
  <si>
    <t>Lakeside Primary School</t>
  </si>
  <si>
    <t>Leckhampton Church of England Primary School</t>
  </si>
  <si>
    <t>Leighterton Primary School</t>
  </si>
  <si>
    <t>Leonard Stanley Church of England Primary School</t>
  </si>
  <si>
    <t>Linden Primary School</t>
  </si>
  <si>
    <t>Littledean Church of England Primary School</t>
  </si>
  <si>
    <t>Longborough Church of England Primary School</t>
  </si>
  <si>
    <t>Longford Park Primary Academy</t>
  </si>
  <si>
    <t>Longlevens Infant School</t>
  </si>
  <si>
    <t>Longlevens Junior School</t>
  </si>
  <si>
    <t>Longney Church of England Primary Academy</t>
  </si>
  <si>
    <t>Lydbrook Primary School</t>
  </si>
  <si>
    <t>Lydney Church of England Community School</t>
  </si>
  <si>
    <t>Maidenhill School</t>
  </si>
  <si>
    <t>Marling School</t>
  </si>
  <si>
    <t>Meadowside Primary School</t>
  </si>
  <si>
    <t>Meysey Hampton Church of England Primary School</t>
  </si>
  <si>
    <t>Mickleton Primary School</t>
  </si>
  <si>
    <t>Minchinhampton Primary Academy</t>
  </si>
  <si>
    <t>Miserden Church of England Primary School</t>
  </si>
  <si>
    <t>Mitcheldean Endowed Primary School</t>
  </si>
  <si>
    <t>Mitton Manor Primary School</t>
  </si>
  <si>
    <t>MITTON MANOR PRIMARY ACADEMY</t>
  </si>
  <si>
    <t>Nailsworth Church of England Primary School</t>
  </si>
  <si>
    <t>Naunton Park Primary School</t>
  </si>
  <si>
    <t>Newent Community School and Sixth Form Centre</t>
  </si>
  <si>
    <t>NEWENT COMMUNITY SCHOOL AND SIXTH FORM CENTRE</t>
  </si>
  <si>
    <t>Newnham St Peter's Church of England Primary School</t>
  </si>
  <si>
    <t>North Cerney Church of England Primary Academy</t>
  </si>
  <si>
    <t>North Nibley CofE Primary School</t>
  </si>
  <si>
    <t>Northleach Church of England Primary School</t>
  </si>
  <si>
    <t>Northway Infant School</t>
  </si>
  <si>
    <t>Norton Church of England Primary School</t>
  </si>
  <si>
    <t>Oak Hill Church of England Primary School</t>
  </si>
  <si>
    <t>Oakridge Parochial School</t>
  </si>
  <si>
    <t>Oakwood Primary School</t>
  </si>
  <si>
    <t>Park Junior School</t>
  </si>
  <si>
    <t>Parkend Primary School</t>
  </si>
  <si>
    <t>Paternoster School</t>
  </si>
  <si>
    <t>Academy special sponsor led</t>
  </si>
  <si>
    <t>Pate's Grammar School</t>
  </si>
  <si>
    <t>PATE'S GRAMMAR SCHOOL</t>
  </si>
  <si>
    <t>Pauntley Church of England Primary School</t>
  </si>
  <si>
    <t>Peak Academy</t>
  </si>
  <si>
    <t>REACH SOUTH ACADEMY TRUST</t>
  </si>
  <si>
    <t>Changed Trust</t>
  </si>
  <si>
    <t>Picklenash Junior School</t>
  </si>
  <si>
    <t>Pillowell Community Primary School</t>
  </si>
  <si>
    <t>Code income &amp;/or expenditure to 107558 (Blakeney)</t>
  </si>
  <si>
    <t>Pittville School</t>
  </si>
  <si>
    <t>Powell's Church of England Primary School</t>
  </si>
  <si>
    <t>Prestbury St Mary's Church of England Junior School</t>
  </si>
  <si>
    <t>Primrose Hill Church of England Primary Academy</t>
  </si>
  <si>
    <t>Randwick Church of England Primary School</t>
  </si>
  <si>
    <t>Redbrook Church of England Primary School</t>
  </si>
  <si>
    <t>Code income &amp;/or expenditure to 107769 (St Briavels)</t>
  </si>
  <si>
    <t>Redmarley Church of England Primary School</t>
  </si>
  <si>
    <t>Rednock School</t>
  </si>
  <si>
    <t>Ribston Hall High School</t>
  </si>
  <si>
    <t>RIBSTON HALL HIGH SCHOOL ACADEMY TRUST</t>
  </si>
  <si>
    <t>Rodborough Community Primary School</t>
  </si>
  <si>
    <t>Rodmarton Primary School</t>
  </si>
  <si>
    <t>Rowanfield Infant School</t>
  </si>
  <si>
    <t>Rowanfield Junior School</t>
  </si>
  <si>
    <t>Ruardean Church of England Primary School</t>
  </si>
  <si>
    <t>Sapperton Church of England Primary School</t>
  </si>
  <si>
    <t>Severn Vale School</t>
  </si>
  <si>
    <t>SEVERN VALE SCHOOL</t>
  </si>
  <si>
    <t>Severnbanks Primary School</t>
  </si>
  <si>
    <t>SGS Berkeley Green UTC</t>
  </si>
  <si>
    <t>University technical college</t>
  </si>
  <si>
    <t>SOUTH GLOUCESTERSHIRE AND STROUD ACADEMY TRUST</t>
  </si>
  <si>
    <t>SGS Forest High School</t>
  </si>
  <si>
    <t>Sharpness Primary School</t>
  </si>
  <si>
    <t>Sheepscombe Primary School</t>
  </si>
  <si>
    <t>Sherborne Church of England Primary School</t>
  </si>
  <si>
    <t>Shurdington Church of England Primary School</t>
  </si>
  <si>
    <t>Siddington Church of England Primary School</t>
  </si>
  <si>
    <t>Sir Thomas Rich's School</t>
  </si>
  <si>
    <t>SIR THOMAS RICH'S SCHOOL</t>
  </si>
  <si>
    <t>Sir William Romney's School</t>
  </si>
  <si>
    <t>Sladewood Academy</t>
  </si>
  <si>
    <t>Slimbridge Primary School</t>
  </si>
  <si>
    <t>Soudley School</t>
  </si>
  <si>
    <t>Southrop Church of England Primary School</t>
  </si>
  <si>
    <t>Springbank Primary Academy</t>
  </si>
  <si>
    <t>St Andrew's Church of England Primary School</t>
  </si>
  <si>
    <t>St Briavels Parochial Church of England Primary School</t>
  </si>
  <si>
    <t>St Catharine's Catholic Primary School</t>
  </si>
  <si>
    <t>St David's Church of England Primary School</t>
  </si>
  <si>
    <t>St James and Ebrington Church of England Primary School</t>
  </si>
  <si>
    <t>St James' Church of England Junior School</t>
  </si>
  <si>
    <t>St James' Church of England Primary School</t>
  </si>
  <si>
    <t>St John's C of E Academy</t>
  </si>
  <si>
    <t>St John's Church of England Primary School</t>
  </si>
  <si>
    <t>St Joseph's Catholic Primary School</t>
  </si>
  <si>
    <t>St Lawrence Church of England Primary School</t>
  </si>
  <si>
    <t>St Mark's Church of England Junior School</t>
  </si>
  <si>
    <t>St Mary's Catholic Primary School</t>
  </si>
  <si>
    <t>ST MARY'S CATHOLIC PRIMARY SCHOOL, CHURCHDOWN</t>
  </si>
  <si>
    <t>St Mary's Church of England Infant School</t>
  </si>
  <si>
    <t>St Matthew's Church of England Primary School</t>
  </si>
  <si>
    <t>St Paul's Church of England Primary School</t>
  </si>
  <si>
    <t>St Peter's Catholic High School and Sixth Form Centre</t>
  </si>
  <si>
    <t>ST PETER'S CATHOLIC HIGH SCHOOL &amp; SIXTH FORM CENTRE</t>
  </si>
  <si>
    <t>St Peter's Catholic Primary School</t>
  </si>
  <si>
    <t>St Thomas More Catholic Primary School</t>
  </si>
  <si>
    <t>St White's Primary School</t>
  </si>
  <si>
    <t>Staunton and Corse Church of England Primary School</t>
  </si>
  <si>
    <t>Steam Mills Primary School</t>
  </si>
  <si>
    <t>Stone with Woodford Church of England Primary School</t>
  </si>
  <si>
    <t>STONE WITH WOODFORD C OF E PRIMARY SCHOOL</t>
  </si>
  <si>
    <t>Stonehouse Park Infant School</t>
  </si>
  <si>
    <t>Stow-on-the-Wold Primary School</t>
  </si>
  <si>
    <t>Stratton Church of England Primary School</t>
  </si>
  <si>
    <t>Stroud High School</t>
  </si>
  <si>
    <t>STROUD HIGH SCHOOL</t>
  </si>
  <si>
    <t>Stroud Valley Community Primary School</t>
  </si>
  <si>
    <t>Swell Church of England Primary School</t>
  </si>
  <si>
    <t>Swindon Village Primary School</t>
  </si>
  <si>
    <t>Temple Guiting Church of England School</t>
  </si>
  <si>
    <t>Tewkesbury Academy</t>
  </si>
  <si>
    <t>Tewkesbury Church of England Primary School</t>
  </si>
  <si>
    <t>The Altus School</t>
  </si>
  <si>
    <t>The British School</t>
  </si>
  <si>
    <t>The Catholic School of Saint Gregory the Great</t>
  </si>
  <si>
    <t>The Cotswold Academy</t>
  </si>
  <si>
    <t>THE COTSWOLD SCHOOL ACADEMY TRUST</t>
  </si>
  <si>
    <t>The Croft Primary School</t>
  </si>
  <si>
    <t>The Crypt School</t>
  </si>
  <si>
    <t>THE CRYPT SCHOOL</t>
  </si>
  <si>
    <t>The Dean Academy</t>
  </si>
  <si>
    <t>The High School Leckhampton</t>
  </si>
  <si>
    <t>The John Moore Primary School</t>
  </si>
  <si>
    <t>The Milestone School</t>
  </si>
  <si>
    <t>The Rissington School</t>
  </si>
  <si>
    <t>The Rosary Catholic Primary School</t>
  </si>
  <si>
    <t>The Shrubberies School</t>
  </si>
  <si>
    <t>Thomas Keble School</t>
  </si>
  <si>
    <t>THOMAS KEBLE SCHOOL</t>
  </si>
  <si>
    <t>Thrupp School</t>
  </si>
  <si>
    <t>Tibberton Community Primary School and Early Years</t>
  </si>
  <si>
    <t>Tirlebrook Primary School</t>
  </si>
  <si>
    <t>Tredington Community Primary School</t>
  </si>
  <si>
    <t>Tredworth Infant and Nursery Academy</t>
  </si>
  <si>
    <t>Tredworth Junior School</t>
  </si>
  <si>
    <t>Tutshill Church of England Primary School</t>
  </si>
  <si>
    <t>Twyning School</t>
  </si>
  <si>
    <t>Uley Church of England Primary School</t>
  </si>
  <si>
    <t>Uplands Community Primary School</t>
  </si>
  <si>
    <t>Upton St Leonards Church of England Primary School</t>
  </si>
  <si>
    <t>Walmore Hill Primary School</t>
  </si>
  <si>
    <t>Warden Hill Primary School</t>
  </si>
  <si>
    <t>Watermoor Church of England Primary School</t>
  </si>
  <si>
    <t>Waterwells Primary Academy</t>
  </si>
  <si>
    <t>Westbury-on-Severn Church of England Primary School</t>
  </si>
  <si>
    <t>Whiteshill Primary School</t>
  </si>
  <si>
    <t>Whitminster Endowed Church of England Primary School</t>
  </si>
  <si>
    <t>Widden Primary School</t>
  </si>
  <si>
    <t>Was previous cost centre 107956</t>
  </si>
  <si>
    <t>Willersey Church of England Primary School</t>
  </si>
  <si>
    <t>Willow Primary Academy</t>
  </si>
  <si>
    <t>Formerly Tuffley Primary School</t>
  </si>
  <si>
    <t>Winchcombe Abbey Church of England Primary School</t>
  </si>
  <si>
    <t>Winchcombe School</t>
  </si>
  <si>
    <t>Withington Church of England Primary School</t>
  </si>
  <si>
    <t>Woodchester Endowed Church of England Aided Primary School</t>
  </si>
  <si>
    <t>Woodmancote School</t>
  </si>
  <si>
    <t>Woodside Primary School</t>
  </si>
  <si>
    <t>Woolaston Primary School</t>
  </si>
  <si>
    <t>Wyedean School and Sixth Form Centre</t>
  </si>
  <si>
    <t>WYEDEAN SCHOOL AND SIXTH FORM CENTRE</t>
  </si>
  <si>
    <t>Yorkley Primary School</t>
  </si>
  <si>
    <t>DfE No (shortened)</t>
  </si>
  <si>
    <t>School Name</t>
  </si>
  <si>
    <t>Type 2</t>
  </si>
  <si>
    <t>YES / NONE</t>
  </si>
  <si>
    <r>
      <t xml:space="preserve">If Yes:
Is there any </t>
    </r>
    <r>
      <rPr>
        <b/>
        <u/>
        <sz val="8"/>
        <color indexed="10"/>
        <rFont val="Arial"/>
        <family val="2"/>
      </rPr>
      <t>individual asset</t>
    </r>
    <r>
      <rPr>
        <b/>
        <sz val="8"/>
        <color indexed="8"/>
        <rFont val="Arial"/>
        <family val="2"/>
      </rPr>
      <t xml:space="preserve"> included within the contract that was valued at more than £5,000 at the start of the contract agreement?</t>
    </r>
  </si>
  <si>
    <t>Contact Details</t>
  </si>
  <si>
    <t>Changed Sponsors</t>
  </si>
  <si>
    <t>Hardwicke Parochial Primary Academy</t>
  </si>
  <si>
    <t>LITTLE WAY CATHOLIC EDUCATIONAL TRUST</t>
  </si>
  <si>
    <t>Previous Cost Centre 107596</t>
  </si>
  <si>
    <t>Previous Cost Centre 107734</t>
  </si>
  <si>
    <t>St Mary's Church of England Primary School</t>
  </si>
  <si>
    <t>Old Vendor No 109740/Old Debtor No 102019</t>
  </si>
  <si>
    <t>Previous Cost Centre 107912</t>
  </si>
  <si>
    <t>Old Vendor No 101627/Old Debtor No 100436</t>
  </si>
  <si>
    <t>Please select (Yes/No) from dropdown</t>
  </si>
  <si>
    <t>Changes to the way in which lease arrangements are accounted for under accounting regulations (IFRS 16) became applicable from 2023-24. This meant that the previous classification of operating leases has ceased and all material arrangements need to be accounted for as a "Right of use" asset within the Council's annual statement of accounts. Guidance has now been provided to enable Local Authorities to adopt the new regulations which requires us to identify current lease arrangements within all schools.  Completing this return will greatly assist this process.</t>
  </si>
  <si>
    <t>South Cotswolds</t>
  </si>
  <si>
    <t>North Cotswolds</t>
  </si>
  <si>
    <t>Was previously cost centre 107538</t>
  </si>
  <si>
    <t>Changed from a bank account school to a central school with effect from 1st April 2024</t>
  </si>
  <si>
    <t>LIFT SCHOOLS</t>
  </si>
  <si>
    <t>Bromesberrow St Mary's Church of England Primary School</t>
  </si>
  <si>
    <t>Pre Academy Conversion Vendor No 191520, Debtor No 107179</t>
  </si>
  <si>
    <t>Pre Academy Conversion Cost Centre 107921</t>
  </si>
  <si>
    <t>Previous Cost Centre 107935</t>
  </si>
  <si>
    <t>Pre Academy Conversion Cost Centre 107702</t>
  </si>
  <si>
    <t>Converted to bank account school from 1st April 2024</t>
  </si>
  <si>
    <t>Pre Academy Conversion Cost Centre 107732</t>
  </si>
  <si>
    <t>previous cost centre 107526</t>
  </si>
  <si>
    <t>Queen Margaret Primary Academy</t>
  </si>
  <si>
    <t>Previous cost centre 107815</t>
  </si>
  <si>
    <t>Previous Cost Centre 107947</t>
  </si>
  <si>
    <t>Pre Academy Conversion Cost Centre 107819</t>
  </si>
  <si>
    <t>We now require you to complete a new return for inclusion in our Statement of Accounts, which will detail your current leases position, and provide details of any new contracts which are due to be starting on/by 31st March 2026.</t>
  </si>
  <si>
    <t>Do you have any NEW Lease Agreements which have, or are due to COMMENCE between 01/04/2025 and 31/03/2026, where assets are leased to the School?
Please select Yes/No for each category below and provide details of the lease agreements.</t>
  </si>
  <si>
    <t>DistrictAdministrative (name)</t>
  </si>
  <si>
    <t>Cotswold</t>
  </si>
  <si>
    <t>Previous vendor no 100853. Previous Debto Number 100400. New numbers relates to Academy</t>
  </si>
  <si>
    <t>Battledown School</t>
  </si>
  <si>
    <t>Previous Cost Centre 107622</t>
  </si>
  <si>
    <t>Hillside Primary School</t>
  </si>
  <si>
    <t>Name changed 11 Sept 25. Academy was previously named Robinswood Primary Academy</t>
  </si>
  <si>
    <t>Lift Brockworth</t>
  </si>
  <si>
    <t>School was previously called "Brockworth Primary Academy"</t>
  </si>
  <si>
    <t>Lift Crescent View</t>
  </si>
  <si>
    <t>School was previously called "The Ridge Academy"</t>
  </si>
  <si>
    <t>Lift Offa's Mead</t>
  </si>
  <si>
    <t>School was previously called "Offa's Mead Primary Academy"</t>
  </si>
  <si>
    <t>Previous Cost Centre 107777</t>
  </si>
  <si>
    <t>Previous cost centre 107592</t>
  </si>
  <si>
    <t>Changed from a bank account school to a central school 1st April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</si>
</sst>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Red]\-&quot;£&quot;#,##0"/>
    <numFmt numFmtId="8" formatCode="&quot;£&quot;#,##0.00;[Red]\-&quot;£&quot;#,##0.00"/>
    <numFmt numFmtId="41" formatCode="_-* #,##0_-;\-* #,##0_-;_-* &quot;-&quot;_-;_-@_-"/>
    <numFmt numFmtId="44" formatCode="_-&quot;£&quot;* #,##0.00_-;\-&quot;£&quot;* #,##0.00_-;_-&quot;£&quot;* &quot;-&quot;??_-;_-@_-"/>
    <numFmt numFmtId="43" formatCode="_-* #,##0.00_-;\-* #,##0.00_-;_-* &quot;-&quot;??_-;_-@_-"/>
    <numFmt numFmtId="164" formatCode="_(* #,##0.00_);_(* \(#,##0.00\);_(* &quot;-&quot;??_);_(@_)"/>
    <numFmt numFmtId="165" formatCode="&quot;£&quot;#,##0"/>
    <numFmt numFmtId="166" formatCode="dd/mm/yyyy;@"/>
    <numFmt numFmtId="167" formatCode="#,##0;[Red]\-#,##0;&quot;-   &quot;"/>
    <numFmt numFmtId="168" formatCode="#,###;[Red]\-#,###"/>
    <numFmt numFmtId="169" formatCode="#,###.##;[Red]\-#,###.##"/>
    <numFmt numFmtId="170" formatCode="&quot;£&quot;0;[Red]\-&quot;£&quot;0"/>
    <numFmt numFmtId="171" formatCode="0%;[Red]\-0%"/>
    <numFmt numFmtId="172" formatCode="#,##0.0;[Red]\-#,##0.0"/>
    <numFmt numFmtId="173" formatCode="#,##0.0000;[Red]\-#,##0.0000"/>
    <numFmt numFmtId="174" formatCode="0.0%"/>
    <numFmt numFmtId="175" formatCode="0;[Red]\-0"/>
    <numFmt numFmtId="176" formatCode="General_)"/>
  </numFmts>
  <fonts count="53">
    <font>
      <sz val="11"/>
      <color theme="1"/>
      <name val="Arial"/>
      <family val="2"/>
    </font>
    <font>
      <sz val="11"/>
      <color theme="1"/>
      <name val="Calibri"/>
      <family val="2"/>
      <scheme val="minor"/>
    </font>
    <font>
      <sz val="11"/>
      <color theme="1"/>
      <name val="Arial"/>
      <family val="2"/>
    </font>
    <font>
      <b/>
      <sz val="11"/>
      <color theme="1"/>
      <name val="Arial"/>
      <family val="2"/>
    </font>
    <font>
      <b/>
      <sz val="16"/>
      <name val="Arial"/>
      <family val="2"/>
    </font>
    <font>
      <b/>
      <sz val="11"/>
      <color indexed="8"/>
      <name val="Arial"/>
      <family val="2"/>
    </font>
    <font>
      <sz val="10"/>
      <name val="Arial"/>
      <family val="2"/>
    </font>
    <font>
      <sz val="10"/>
      <color indexed="8"/>
      <name val="Arial"/>
      <family val="2"/>
    </font>
    <font>
      <b/>
      <sz val="10"/>
      <name val="Arial"/>
      <family val="2"/>
    </font>
    <font>
      <sz val="11"/>
      <color indexed="8"/>
      <name val="Arial"/>
      <family val="2"/>
    </font>
    <font>
      <b/>
      <sz val="11"/>
      <color rgb="FF000000"/>
      <name val="Arial"/>
      <family val="2"/>
    </font>
    <font>
      <sz val="11"/>
      <name val="Tahoma"/>
      <family val="2"/>
    </font>
    <font>
      <b/>
      <sz val="11"/>
      <name val="Arial"/>
      <family val="2"/>
    </font>
    <font>
      <b/>
      <u/>
      <sz val="11"/>
      <color indexed="10"/>
      <name val="Arial"/>
      <family val="2"/>
    </font>
    <font>
      <b/>
      <i/>
      <sz val="11"/>
      <color theme="1"/>
      <name val="Arial"/>
      <family val="2"/>
    </font>
    <font>
      <b/>
      <i/>
      <sz val="11"/>
      <color rgb="FFFF0000"/>
      <name val="Arial"/>
      <family val="2"/>
    </font>
    <font>
      <b/>
      <sz val="16"/>
      <color theme="1"/>
      <name val="Arial"/>
      <family val="2"/>
    </font>
    <font>
      <b/>
      <sz val="12"/>
      <name val="Arial"/>
      <family val="2"/>
    </font>
    <font>
      <sz val="10"/>
      <color theme="1"/>
      <name val="Arial"/>
      <family val="2"/>
    </font>
    <font>
      <b/>
      <sz val="10"/>
      <color theme="1"/>
      <name val="Arial"/>
      <family val="2"/>
    </font>
    <font>
      <b/>
      <sz val="9"/>
      <name val="Arial"/>
      <family val="2"/>
    </font>
    <font>
      <sz val="9"/>
      <name val="Arial"/>
      <family val="2"/>
    </font>
    <font>
      <sz val="10"/>
      <color indexed="8"/>
      <name val="Times New Roman"/>
      <family val="1"/>
    </font>
    <font>
      <sz val="10"/>
      <color indexed="17"/>
      <name val="Times New Roman"/>
      <family val="1"/>
    </font>
    <font>
      <sz val="10"/>
      <name val="Courier New"/>
      <family val="3"/>
    </font>
    <font>
      <sz val="10"/>
      <name val="Times New Roman"/>
      <family val="1"/>
    </font>
    <font>
      <sz val="11"/>
      <color indexed="8"/>
      <name val="Calibri"/>
      <family val="2"/>
    </font>
    <font>
      <sz val="10"/>
      <color indexed="8"/>
      <name val="Calibri"/>
      <family val="2"/>
    </font>
    <font>
      <sz val="10"/>
      <color theme="1"/>
      <name val="Calibri"/>
      <family val="2"/>
      <scheme val="minor"/>
    </font>
    <font>
      <sz val="10"/>
      <name val="MS Sans Serif"/>
      <family val="2"/>
    </font>
    <font>
      <sz val="11"/>
      <color theme="1"/>
      <name val="Times New Roman"/>
      <family val="2"/>
    </font>
    <font>
      <sz val="10"/>
      <name val="Courier"/>
      <family val="3"/>
    </font>
    <font>
      <sz val="12"/>
      <name val="Arial"/>
      <family val="2"/>
    </font>
    <font>
      <sz val="10"/>
      <color indexed="8"/>
      <name val="CrestVt"/>
      <family val="3"/>
    </font>
    <font>
      <sz val="10"/>
      <color rgb="FF006100"/>
      <name val="Calibri"/>
      <family val="2"/>
    </font>
    <font>
      <b/>
      <sz val="8"/>
      <name val="Arial"/>
      <family val="2"/>
    </font>
    <font>
      <sz val="8"/>
      <name val="Arial"/>
      <family val="2"/>
    </font>
    <font>
      <u/>
      <sz val="10"/>
      <color indexed="12"/>
      <name val="Arial"/>
      <family val="2"/>
    </font>
    <font>
      <u/>
      <sz val="11"/>
      <color indexed="12"/>
      <name val="Tahoma"/>
      <family val="2"/>
    </font>
    <font>
      <u/>
      <sz val="9.9"/>
      <color theme="10"/>
      <name val="Times New Roman"/>
      <family val="2"/>
    </font>
    <font>
      <sz val="10"/>
      <color theme="1"/>
      <name val="Calibri"/>
      <family val="2"/>
    </font>
    <font>
      <sz val="11"/>
      <color theme="0"/>
      <name val="Arial"/>
      <family val="2"/>
    </font>
    <font>
      <u/>
      <sz val="11"/>
      <color theme="10"/>
      <name val="Arial"/>
      <family val="2"/>
    </font>
    <font>
      <sz val="11"/>
      <color theme="1"/>
      <name val="Calibri"/>
      <family val="2"/>
    </font>
    <font>
      <b/>
      <u/>
      <sz val="11"/>
      <color indexed="8"/>
      <name val="Arial"/>
      <family val="2"/>
    </font>
    <font>
      <b/>
      <sz val="11"/>
      <color rgb="FFFF0000"/>
      <name val="Arial"/>
      <family val="2"/>
    </font>
    <font>
      <sz val="10.5"/>
      <color indexed="8"/>
      <name val="Arial"/>
      <family val="2"/>
    </font>
    <font>
      <b/>
      <u/>
      <sz val="12"/>
      <color indexed="8"/>
      <name val="Arial"/>
      <family val="2"/>
    </font>
    <font>
      <b/>
      <sz val="11"/>
      <color theme="1"/>
      <name val="Calibri"/>
      <family val="2"/>
    </font>
    <font>
      <b/>
      <sz val="8"/>
      <color theme="1"/>
      <name val="Arial"/>
      <family val="2"/>
    </font>
    <font>
      <b/>
      <sz val="8"/>
      <color rgb="FF000000"/>
      <name val="Arial"/>
      <family val="2"/>
    </font>
    <font>
      <b/>
      <u/>
      <sz val="8"/>
      <color indexed="10"/>
      <name val="Arial"/>
      <family val="2"/>
    </font>
    <font>
      <b/>
      <sz val="8"/>
      <color indexed="8"/>
      <name val="Arial"/>
      <family val="2"/>
    </font>
  </fonts>
  <fills count="24">
    <fill>
      <patternFill patternType="none"/>
    </fill>
    <fill>
      <patternFill patternType="gray125"/>
    </fill>
    <fill>
      <patternFill patternType="solid">
        <fgColor indexed="44"/>
        <bgColor indexed="64"/>
      </patternFill>
    </fill>
    <fill>
      <patternFill patternType="solid">
        <fgColor indexed="26"/>
        <bgColor indexed="64"/>
      </patternFill>
    </fill>
    <fill>
      <patternFill patternType="solid">
        <fgColor theme="4" tint="0.79998168889431442"/>
        <bgColor indexed="64"/>
      </patternFill>
    </fill>
    <fill>
      <patternFill patternType="solid">
        <fgColor indexed="9"/>
        <bgColor indexed="64"/>
      </patternFill>
    </fill>
    <fill>
      <patternFill patternType="solid">
        <fgColor theme="0" tint="-0.249977111117893"/>
        <bgColor indexed="64"/>
      </patternFill>
    </fill>
    <fill>
      <patternFill patternType="solid">
        <fgColor rgb="FFC6EFCE"/>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4" tint="0.59999389629810485"/>
        <bgColor indexed="64"/>
      </patternFill>
    </fill>
    <fill>
      <patternFill patternType="solid">
        <fgColor rgb="FFFFFF99"/>
        <bgColor indexed="64"/>
      </patternFill>
    </fill>
    <fill>
      <patternFill patternType="solid">
        <fgColor theme="0"/>
        <bgColor indexed="64"/>
      </patternFill>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s>
  <cellStyleXfs count="326">
    <xf numFmtId="0" fontId="0" fillId="0" borderId="0"/>
    <xf numFmtId="43" fontId="2" fillId="0" borderId="0" applyFont="0" applyFill="0" applyBorder="0" applyAlignment="0" applyProtection="0"/>
    <xf numFmtId="0" fontId="11" fillId="0" borderId="0"/>
    <xf numFmtId="0" fontId="18"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168" fontId="22" fillId="0" borderId="0" applyFont="0" applyFill="0" applyBorder="0" applyAlignment="0" applyProtection="0">
      <alignment horizontal="right"/>
    </xf>
    <xf numFmtId="169" fontId="22" fillId="0" borderId="0">
      <alignment horizontal="right"/>
    </xf>
    <xf numFmtId="0" fontId="6" fillId="0" borderId="0"/>
    <xf numFmtId="0" fontId="6" fillId="0" borderId="0"/>
    <xf numFmtId="0" fontId="6" fillId="0" borderId="0"/>
    <xf numFmtId="170" fontId="23" fillId="0" borderId="0" applyFont="0" applyFill="0" applyBorder="0" applyAlignment="0" applyProtection="0">
      <alignment horizontal="right"/>
    </xf>
    <xf numFmtId="6" fontId="24" fillId="0" borderId="0" applyFont="0" applyFill="0" applyBorder="0" applyAlignment="0" applyProtection="0">
      <alignment horizontal="right"/>
    </xf>
    <xf numFmtId="8" fontId="24" fillId="0" borderId="0" applyFont="0" applyFill="0" applyBorder="0" applyAlignment="0" applyProtection="0">
      <alignment horizontal="right"/>
    </xf>
    <xf numFmtId="170" fontId="23" fillId="0" borderId="0" applyFont="0" applyFill="0" applyBorder="0" applyAlignment="0" applyProtection="0">
      <alignment horizontal="right"/>
    </xf>
    <xf numFmtId="1" fontId="24" fillId="0" borderId="0" applyFont="0" applyFill="0" applyBorder="0" applyAlignment="0" applyProtection="0">
      <alignment horizontal="right"/>
    </xf>
    <xf numFmtId="171" fontId="23" fillId="0" borderId="0" applyFont="0" applyFill="0" applyBorder="0" applyAlignment="0" applyProtection="0">
      <alignment horizontal="right"/>
    </xf>
    <xf numFmtId="38" fontId="24" fillId="0" borderId="0" applyFont="0" applyFill="0" applyBorder="0" applyAlignment="0" applyProtection="0">
      <alignment horizontal="right"/>
    </xf>
    <xf numFmtId="38" fontId="23" fillId="0" borderId="0" applyFont="0" applyFill="0" applyBorder="0" applyAlignment="0" applyProtection="0">
      <alignment horizontal="right"/>
    </xf>
    <xf numFmtId="172" fontId="25" fillId="0" borderId="0" applyFont="0" applyFill="0" applyBorder="0" applyAlignment="0" applyProtection="0">
      <alignment horizontal="left"/>
    </xf>
    <xf numFmtId="40" fontId="24" fillId="0" borderId="0" applyFont="0" applyFill="0" applyBorder="0" applyAlignment="0" applyProtection="0">
      <alignment horizontal="right"/>
    </xf>
    <xf numFmtId="40" fontId="24" fillId="0" borderId="0" applyFont="0" applyFill="0" applyBorder="0" applyAlignment="0" applyProtection="0">
      <alignment horizontal="right"/>
    </xf>
    <xf numFmtId="40" fontId="23" fillId="0" borderId="0" applyFont="0" applyFill="0" applyBorder="0" applyAlignment="0" applyProtection="0">
      <alignment horizontal="right"/>
    </xf>
    <xf numFmtId="173" fontId="25" fillId="0" borderId="0" applyFont="0" applyFill="0" applyBorder="0" applyAlignment="0" applyProtection="0">
      <alignment horizontal="right"/>
    </xf>
    <xf numFmtId="173" fontId="25" fillId="0" borderId="0" applyFont="0" applyFill="0" applyBorder="0" applyAlignment="0" applyProtection="0">
      <alignment horizontal="right"/>
    </xf>
    <xf numFmtId="38" fontId="24" fillId="0" borderId="0" applyFont="0" applyFill="0" applyBorder="0" applyAlignment="0" applyProtection="0">
      <alignment horizontal="right"/>
    </xf>
    <xf numFmtId="174" fontId="23" fillId="0" borderId="0" applyFont="0" applyFill="0" applyBorder="0" applyAlignment="0" applyProtection="0">
      <alignment horizontal="right"/>
    </xf>
    <xf numFmtId="10" fontId="23" fillId="0" borderId="0" applyFont="0" applyFill="0" applyBorder="0" applyAlignment="0" applyProtection="0">
      <alignment horizontal="right"/>
    </xf>
    <xf numFmtId="175" fontId="23" fillId="0" borderId="0" applyFont="0" applyFill="0" applyBorder="0" applyAlignment="0" applyProtection="0">
      <alignment horizontal="right"/>
    </xf>
    <xf numFmtId="175" fontId="23" fillId="0" borderId="0" applyFont="0" applyFill="0" applyBorder="0" applyAlignment="0" applyProtection="0">
      <alignment horizontal="right"/>
    </xf>
    <xf numFmtId="175" fontId="23" fillId="0" borderId="0" applyFont="0" applyFill="0" applyBorder="0" applyAlignment="0" applyProtection="0">
      <alignment horizontal="right"/>
    </xf>
    <xf numFmtId="175" fontId="23" fillId="0" borderId="0" applyFont="0" applyFill="0" applyBorder="0" applyAlignment="0" applyProtection="0">
      <alignment horizontal="right"/>
    </xf>
    <xf numFmtId="1" fontId="24" fillId="0" borderId="0" applyFont="0" applyFill="0" applyBorder="0" applyAlignment="0" applyProtection="0">
      <alignment horizontal="right"/>
    </xf>
    <xf numFmtId="1" fontId="24" fillId="0" borderId="0" applyFont="0" applyFill="0" applyBorder="0" applyAlignment="0" applyProtection="0">
      <alignment horizontal="right"/>
    </xf>
    <xf numFmtId="1" fontId="24" fillId="0" borderId="0" applyFont="0" applyFill="0" applyBorder="0" applyAlignment="0" applyProtection="0">
      <alignment horizontal="right"/>
    </xf>
    <xf numFmtId="1" fontId="24" fillId="0" borderId="0" applyFont="0" applyFill="0" applyBorder="0" applyAlignment="0" applyProtection="0">
      <alignment horizontal="right"/>
    </xf>
    <xf numFmtId="1" fontId="24" fillId="0" borderId="0" applyFont="0" applyFill="0" applyBorder="0" applyAlignment="0" applyProtection="0">
      <alignment horizontal="right"/>
    </xf>
    <xf numFmtId="175" fontId="23" fillId="0" borderId="0" applyFont="0" applyFill="0" applyBorder="0" applyAlignment="0" applyProtection="0">
      <alignment horizontal="right"/>
    </xf>
    <xf numFmtId="175" fontId="23" fillId="0" borderId="0" applyFont="0" applyFill="0" applyBorder="0" applyAlignment="0" applyProtection="0">
      <alignment horizontal="right"/>
    </xf>
    <xf numFmtId="1" fontId="24" fillId="0" borderId="0" applyFont="0" applyFill="0" applyBorder="0" applyAlignment="0" applyProtection="0">
      <alignment horizontal="right"/>
    </xf>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43" fontId="2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8" fillId="0" borderId="0" applyFont="0" applyFill="0" applyBorder="0" applyAlignment="0" applyProtection="0"/>
    <xf numFmtId="164" fontId="6"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6" fillId="0" borderId="0" applyFont="0" applyFill="0" applyBorder="0" applyAlignment="0" applyProtection="0"/>
    <xf numFmtId="164" fontId="6" fillId="0" borderId="0" applyFont="0" applyFill="0" applyBorder="0" applyAlignment="0" applyProtection="0"/>
    <xf numFmtId="43" fontId="2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0"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5" fillId="0" borderId="0" applyFont="0" applyFill="0" applyBorder="0" applyAlignment="0" applyProtection="0"/>
    <xf numFmtId="44" fontId="6" fillId="0" borderId="0" applyFont="0" applyFill="0" applyBorder="0" applyAlignment="0" applyProtection="0"/>
    <xf numFmtId="44" fontId="3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32" fillId="0" borderId="0" applyFont="0" applyFill="0" applyBorder="0" applyAlignment="0" applyProtection="0"/>
    <xf numFmtId="44" fontId="25" fillId="0" borderId="0" applyFont="0" applyFill="0" applyBorder="0" applyAlignment="0" applyProtection="0"/>
    <xf numFmtId="167" fontId="21" fillId="0" borderId="0" applyFont="0" applyFill="0" applyBorder="0" applyProtection="0">
      <alignment horizontal="right"/>
    </xf>
    <xf numFmtId="15" fontId="24" fillId="0" borderId="0" applyFont="0" applyFill="0" applyBorder="0" applyAlignment="0" applyProtection="0">
      <alignment horizontal="right"/>
    </xf>
    <xf numFmtId="15" fontId="23" fillId="0" borderId="0" applyFont="0" applyFill="0" applyBorder="0" applyAlignment="0" applyProtection="0">
      <alignment horizontal="right"/>
    </xf>
    <xf numFmtId="38" fontId="33" fillId="0" borderId="0" applyFill="0" applyBorder="0" applyProtection="0">
      <alignment horizontal="left"/>
    </xf>
    <xf numFmtId="13" fontId="23" fillId="0" borderId="0" applyFont="0" applyFill="0" applyBorder="0" applyAlignment="0" applyProtection="0">
      <alignment horizontal="right"/>
    </xf>
    <xf numFmtId="0" fontId="34" fillId="7" borderId="0" applyNumberFormat="0" applyBorder="0" applyAlignment="0" applyProtection="0"/>
    <xf numFmtId="0" fontId="35" fillId="0" borderId="0">
      <alignment horizontal="center" vertical="center" wrapText="1"/>
    </xf>
    <xf numFmtId="0" fontId="36" fillId="0" borderId="2">
      <alignment horizontal="center" vertical="center" wrapText="1"/>
    </xf>
    <xf numFmtId="0" fontId="35" fillId="0" borderId="0">
      <alignment horizontal="left" wrapText="1"/>
    </xf>
    <xf numFmtId="0" fontId="37"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6" fillId="0" borderId="0">
      <alignment horizontal="left" vertical="center"/>
    </xf>
    <xf numFmtId="0" fontId="36" fillId="0" borderId="0">
      <alignment horizontal="center" vertical="center"/>
    </xf>
    <xf numFmtId="17" fontId="23" fillId="0" borderId="0" applyFont="0" applyFill="0" applyBorder="0" applyAlignment="0" applyProtection="0">
      <alignment horizontal="right"/>
    </xf>
    <xf numFmtId="0" fontId="28" fillId="0" borderId="0"/>
    <xf numFmtId="0" fontId="18" fillId="0" borderId="0"/>
    <xf numFmtId="0" fontId="30" fillId="0" borderId="0"/>
    <xf numFmtId="0" fontId="40" fillId="0" borderId="0"/>
    <xf numFmtId="0" fontId="30" fillId="0" borderId="0"/>
    <xf numFmtId="0" fontId="30" fillId="0" borderId="0"/>
    <xf numFmtId="0" fontId="30" fillId="0" borderId="0"/>
    <xf numFmtId="0" fontId="6" fillId="0" borderId="0"/>
    <xf numFmtId="0" fontId="1" fillId="0" borderId="0"/>
    <xf numFmtId="0" fontId="6" fillId="0" borderId="0"/>
    <xf numFmtId="0" fontId="18" fillId="0" borderId="0"/>
    <xf numFmtId="0" fontId="1" fillId="0" borderId="0"/>
    <xf numFmtId="0" fontId="1"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8" fillId="0" borderId="0"/>
    <xf numFmtId="0" fontId="6" fillId="0" borderId="0"/>
    <xf numFmtId="0" fontId="25" fillId="0" borderId="0"/>
    <xf numFmtId="0" fontId="30" fillId="0" borderId="0"/>
    <xf numFmtId="0" fontId="1" fillId="0" borderId="0"/>
    <xf numFmtId="0" fontId="6" fillId="0" borderId="0"/>
    <xf numFmtId="0" fontId="18" fillId="0" borderId="0"/>
    <xf numFmtId="0" fontId="6" fillId="0" borderId="0"/>
    <xf numFmtId="0" fontId="18" fillId="0" borderId="0"/>
    <xf numFmtId="0" fontId="6" fillId="0" borderId="0"/>
    <xf numFmtId="0" fontId="18" fillId="0" borderId="0"/>
    <xf numFmtId="0" fontId="18" fillId="0" borderId="0"/>
    <xf numFmtId="0" fontId="2" fillId="0" borderId="0"/>
    <xf numFmtId="0" fontId="6" fillId="0" borderId="0"/>
    <xf numFmtId="0" fontId="6" fillId="0" borderId="0"/>
    <xf numFmtId="0" fontId="6" fillId="0" borderId="0"/>
    <xf numFmtId="0" fontId="1" fillId="0" borderId="0"/>
    <xf numFmtId="0" fontId="1" fillId="0" borderId="0"/>
    <xf numFmtId="0" fontId="1" fillId="0" borderId="0"/>
    <xf numFmtId="0" fontId="1" fillId="0" borderId="0"/>
    <xf numFmtId="0" fontId="29"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21" fillId="0" borderId="0" applyFill="0" applyProtection="0">
      <alignment horizontal="left"/>
    </xf>
    <xf numFmtId="0" fontId="6" fillId="0" borderId="0"/>
    <xf numFmtId="0" fontId="6" fillId="0" borderId="0"/>
    <xf numFmtId="0" fontId="28" fillId="0" borderId="0"/>
    <xf numFmtId="0" fontId="1" fillId="0" borderId="0"/>
    <xf numFmtId="0" fontId="6" fillId="0" borderId="0"/>
    <xf numFmtId="0" fontId="6" fillId="0" borderId="0"/>
    <xf numFmtId="176" fontId="31" fillId="0" borderId="0"/>
    <xf numFmtId="0" fontId="30" fillId="0" borderId="0"/>
    <xf numFmtId="0" fontId="18" fillId="0" borderId="0"/>
    <xf numFmtId="0" fontId="1" fillId="0" borderId="0"/>
    <xf numFmtId="0" fontId="18" fillId="0" borderId="0"/>
    <xf numFmtId="0" fontId="6" fillId="0" borderId="0"/>
    <xf numFmtId="0" fontId="1" fillId="8" borderId="16" applyNumberFormat="0" applyFont="0" applyAlignment="0" applyProtection="0"/>
    <xf numFmtId="0" fontId="1" fillId="8" borderId="16" applyNumberFormat="0" applyFont="0" applyAlignment="0" applyProtection="0"/>
    <xf numFmtId="0" fontId="1" fillId="8" borderId="16" applyNumberFormat="0" applyFont="0" applyAlignment="0" applyProtection="0"/>
    <xf numFmtId="0" fontId="1" fillId="8" borderId="16" applyNumberFormat="0" applyFont="0" applyAlignment="0" applyProtection="0"/>
    <xf numFmtId="0" fontId="1" fillId="8" borderId="16" applyNumberFormat="0" applyFont="0" applyAlignment="0" applyProtection="0"/>
    <xf numFmtId="0" fontId="1" fillId="8" borderId="16" applyNumberFormat="0" applyFont="0" applyAlignment="0" applyProtection="0"/>
    <xf numFmtId="0" fontId="1" fillId="8" borderId="16" applyNumberFormat="0" applyFont="0" applyAlignment="0" applyProtection="0"/>
    <xf numFmtId="0" fontId="1" fillId="8" borderId="16" applyNumberFormat="0" applyFont="0" applyAlignment="0" applyProtection="0"/>
    <xf numFmtId="3" fontId="36" fillId="0" borderId="0">
      <alignment horizontal="right"/>
    </xf>
    <xf numFmtId="9" fontId="24" fillId="0" borderId="0" applyFont="0" applyFill="0" applyBorder="0" applyAlignment="0" applyProtection="0">
      <alignment horizontal="right"/>
    </xf>
    <xf numFmtId="174" fontId="24" fillId="0" borderId="0" applyFont="0" applyFill="0" applyBorder="0" applyAlignment="0" applyProtection="0">
      <alignment horizontal="right"/>
    </xf>
    <xf numFmtId="10" fontId="24" fillId="0" borderId="0" applyFont="0" applyFill="0" applyBorder="0" applyAlignment="0" applyProtection="0">
      <alignment horizontal="right"/>
    </xf>
    <xf numFmtId="9" fontId="27" fillId="0" borderId="0" applyFont="0" applyFill="0" applyBorder="0" applyAlignment="0" applyProtection="0"/>
    <xf numFmtId="9" fontId="28"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6"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6" fillId="0" borderId="0" applyFont="0" applyFill="0" applyBorder="0" applyAlignment="0" applyProtection="0"/>
    <xf numFmtId="9" fontId="26"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8" fillId="0" borderId="0" applyFont="0" applyFill="0" applyBorder="0" applyAlignment="0" applyProtection="0"/>
    <xf numFmtId="9" fontId="29" fillId="0" borderId="0" applyFont="0" applyFill="0" applyBorder="0" applyAlignment="0" applyProtection="0"/>
    <xf numFmtId="9" fontId="26"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10" fontId="22" fillId="0" borderId="0" applyNumberFormat="0" applyFill="0" applyBorder="0" applyAlignment="0" applyProtection="0">
      <alignment horizontal="right"/>
    </xf>
    <xf numFmtId="38" fontId="23" fillId="0" borderId="0" applyNumberFormat="0" applyFill="0" applyBorder="0" applyAlignment="0" applyProtection="0">
      <alignment horizontal="left"/>
    </xf>
    <xf numFmtId="38" fontId="23" fillId="0" borderId="0" applyNumberFormat="0" applyFill="0" applyBorder="0" applyAlignment="0" applyProtection="0">
      <alignment horizontal="left"/>
    </xf>
    <xf numFmtId="38" fontId="20" fillId="0" borderId="2" applyFill="0" applyProtection="0">
      <alignment horizontal="right" vertical="center"/>
    </xf>
    <xf numFmtId="0" fontId="42" fillId="0" borderId="0" applyNumberFormat="0" applyFill="0" applyBorder="0" applyAlignment="0" applyProtection="0"/>
  </cellStyleXfs>
  <cellXfs count="168">
    <xf numFmtId="0" fontId="0" fillId="0" borderId="0" xfId="0"/>
    <xf numFmtId="14" fontId="0" fillId="0" borderId="0" xfId="0" applyNumberFormat="1"/>
    <xf numFmtId="0" fontId="6" fillId="0" borderId="0" xfId="0" applyFont="1"/>
    <xf numFmtId="0" fontId="0" fillId="0" borderId="0" xfId="0" applyAlignment="1">
      <alignment horizontal="center"/>
    </xf>
    <xf numFmtId="0" fontId="4" fillId="0" borderId="9" xfId="0" applyFont="1" applyBorder="1" applyAlignment="1">
      <alignment horizontal="center" vertical="center"/>
    </xf>
    <xf numFmtId="0" fontId="4" fillId="0" borderId="0" xfId="0" applyFont="1" applyAlignment="1">
      <alignment horizontal="center" vertical="center"/>
    </xf>
    <xf numFmtId="0" fontId="0" fillId="0" borderId="4" xfId="0" applyBorder="1" applyAlignment="1" applyProtection="1">
      <alignment horizontal="center" vertical="top" wrapText="1"/>
      <protection locked="0"/>
    </xf>
    <xf numFmtId="165" fontId="0" fillId="0" borderId="4" xfId="0" applyNumberFormat="1" applyBorder="1" applyAlignment="1" applyProtection="1">
      <alignment horizontal="center" vertical="center"/>
      <protection locked="0"/>
    </xf>
    <xf numFmtId="41" fontId="0" fillId="0" borderId="4" xfId="1" applyNumberFormat="1" applyFont="1" applyBorder="1" applyAlignment="1" applyProtection="1">
      <alignment horizontal="center" vertical="center"/>
      <protection locked="0"/>
    </xf>
    <xf numFmtId="166" fontId="0" fillId="0" borderId="4" xfId="0" applyNumberFormat="1" applyBorder="1" applyAlignment="1" applyProtection="1">
      <alignment horizontal="center" vertical="center"/>
      <protection locked="0"/>
    </xf>
    <xf numFmtId="0" fontId="0" fillId="0" borderId="4" xfId="0" applyBorder="1" applyAlignment="1" applyProtection="1">
      <alignment horizontal="center" wrapText="1"/>
      <protection locked="0"/>
    </xf>
    <xf numFmtId="0" fontId="0" fillId="0" borderId="4" xfId="0" applyBorder="1" applyAlignment="1" applyProtection="1">
      <alignment horizontal="left" vertical="top" wrapText="1"/>
      <protection locked="0"/>
    </xf>
    <xf numFmtId="0" fontId="0" fillId="0" borderId="4" xfId="0" applyBorder="1" applyProtection="1">
      <protection locked="0"/>
    </xf>
    <xf numFmtId="0" fontId="0" fillId="0" borderId="0" xfId="0" applyProtection="1">
      <protection locked="0"/>
    </xf>
    <xf numFmtId="0" fontId="0" fillId="0" borderId="4" xfId="0" applyBorder="1" applyAlignment="1" applyProtection="1">
      <alignment horizontal="left" vertical="top"/>
      <protection locked="0"/>
    </xf>
    <xf numFmtId="166" fontId="0" fillId="6" borderId="4" xfId="0" applyNumberFormat="1" applyFill="1" applyBorder="1" applyAlignment="1" applyProtection="1">
      <alignment horizontal="center" vertical="center"/>
      <protection hidden="1"/>
    </xf>
    <xf numFmtId="0" fontId="0" fillId="6" borderId="4" xfId="0" applyFill="1" applyBorder="1" applyAlignment="1">
      <alignment horizontal="center" vertical="top" wrapText="1"/>
    </xf>
    <xf numFmtId="0" fontId="14" fillId="0" borderId="4" xfId="0" applyFont="1" applyBorder="1" applyAlignment="1">
      <alignment horizontal="center" vertical="top" wrapText="1"/>
    </xf>
    <xf numFmtId="165" fontId="0" fillId="6" borderId="4" xfId="0" applyNumberFormat="1" applyFill="1" applyBorder="1" applyAlignment="1">
      <alignment horizontal="center" vertical="center"/>
    </xf>
    <xf numFmtId="41" fontId="0" fillId="6" borderId="4" xfId="1" applyNumberFormat="1" applyFont="1" applyFill="1" applyBorder="1" applyAlignment="1" applyProtection="1">
      <alignment horizontal="center" vertical="center"/>
    </xf>
    <xf numFmtId="166" fontId="0" fillId="6" borderId="4" xfId="0" applyNumberFormat="1" applyFill="1" applyBorder="1" applyAlignment="1">
      <alignment horizontal="center" vertical="center"/>
    </xf>
    <xf numFmtId="0" fontId="0" fillId="6" borderId="4" xfId="0" applyFill="1" applyBorder="1" applyAlignment="1">
      <alignment horizontal="center" vertical="center"/>
    </xf>
    <xf numFmtId="0" fontId="0" fillId="6" borderId="4" xfId="0" applyFill="1" applyBorder="1" applyAlignment="1">
      <alignment horizontal="center" wrapText="1"/>
    </xf>
    <xf numFmtId="0" fontId="0" fillId="6" borderId="4" xfId="0" applyFill="1" applyBorder="1"/>
    <xf numFmtId="6" fontId="0" fillId="6" borderId="4" xfId="0" applyNumberFormat="1" applyFill="1" applyBorder="1"/>
    <xf numFmtId="0" fontId="20" fillId="21" borderId="4" xfId="4" applyFont="1" applyFill="1" applyBorder="1" applyAlignment="1">
      <alignment horizontal="center" vertical="center" wrapText="1"/>
    </xf>
    <xf numFmtId="0" fontId="6" fillId="0" borderId="0" xfId="0" applyFont="1" applyAlignment="1">
      <alignment horizontal="center"/>
    </xf>
    <xf numFmtId="0" fontId="3" fillId="0" borderId="4" xfId="0" applyFont="1" applyBorder="1" applyAlignment="1">
      <alignment horizontal="center" vertical="top" wrapText="1"/>
    </xf>
    <xf numFmtId="0" fontId="10" fillId="0" borderId="4" xfId="0" applyFont="1" applyBorder="1" applyAlignment="1">
      <alignment horizontal="center" vertical="top" wrapText="1"/>
    </xf>
    <xf numFmtId="0" fontId="41" fillId="0" borderId="0" xfId="0" applyFont="1"/>
    <xf numFmtId="166" fontId="0" fillId="0" borderId="0" xfId="0" applyNumberFormat="1"/>
    <xf numFmtId="0" fontId="0" fillId="0" borderId="0" xfId="0" applyAlignment="1">
      <alignment vertical="center"/>
    </xf>
    <xf numFmtId="0" fontId="0" fillId="0" borderId="0" xfId="0" applyAlignment="1">
      <alignment horizontal="center" vertical="center"/>
    </xf>
    <xf numFmtId="166" fontId="0" fillId="0" borderId="0" xfId="0" applyNumberFormat="1" applyAlignment="1">
      <alignment horizontal="center" vertical="center"/>
    </xf>
    <xf numFmtId="0" fontId="0" fillId="0" borderId="0" xfId="0" applyAlignment="1">
      <alignment horizontal="center" wrapText="1"/>
    </xf>
    <xf numFmtId="0" fontId="3" fillId="0" borderId="0" xfId="0" applyFont="1"/>
    <xf numFmtId="0" fontId="43" fillId="0" borderId="0" xfId="0" applyFont="1" applyAlignment="1">
      <alignment vertical="center"/>
    </xf>
    <xf numFmtId="0" fontId="15" fillId="0" borderId="0" xfId="0" applyFont="1" applyAlignment="1">
      <alignment horizontal="left" vertical="top" wrapText="1"/>
    </xf>
    <xf numFmtId="0" fontId="42" fillId="0" borderId="0" xfId="325" applyBorder="1" applyAlignment="1">
      <alignment horizontal="center" vertical="top"/>
    </xf>
    <xf numFmtId="0" fontId="48" fillId="0" borderId="0" xfId="0" applyFont="1" applyAlignment="1">
      <alignment vertical="center"/>
    </xf>
    <xf numFmtId="0" fontId="42" fillId="0" borderId="0" xfId="325" applyAlignment="1">
      <alignment vertical="center"/>
    </xf>
    <xf numFmtId="0" fontId="48" fillId="0" borderId="34" xfId="0" applyFont="1" applyBorder="1" applyAlignment="1">
      <alignment vertical="center"/>
    </xf>
    <xf numFmtId="0" fontId="8" fillId="3" borderId="4" xfId="0" applyFont="1" applyFill="1" applyBorder="1" applyAlignment="1" applyProtection="1">
      <alignment horizontal="center" vertical="center"/>
      <protection locked="0"/>
    </xf>
    <xf numFmtId="0" fontId="15" fillId="0" borderId="0" xfId="0" applyFont="1" applyAlignment="1">
      <alignment vertical="top" wrapText="1"/>
    </xf>
    <xf numFmtId="0" fontId="45" fillId="0" borderId="34" xfId="0" applyFont="1" applyBorder="1" applyAlignment="1">
      <alignment horizontal="center" vertical="top" wrapText="1"/>
    </xf>
    <xf numFmtId="0" fontId="48" fillId="0" borderId="34" xfId="0" applyFont="1" applyBorder="1" applyAlignment="1">
      <alignment horizontal="left" vertical="center" wrapText="1"/>
    </xf>
    <xf numFmtId="0" fontId="9" fillId="0" borderId="0" xfId="0" applyFont="1" applyAlignment="1">
      <alignment horizontal="left" vertical="top" wrapText="1"/>
    </xf>
    <xf numFmtId="0" fontId="0" fillId="0" borderId="25" xfId="0" applyBorder="1"/>
    <xf numFmtId="0" fontId="0" fillId="0" borderId="26" xfId="0" applyBorder="1"/>
    <xf numFmtId="0" fontId="0" fillId="0" borderId="27" xfId="0" applyBorder="1"/>
    <xf numFmtId="0" fontId="3" fillId="6" borderId="4" xfId="0" applyFont="1" applyFill="1" applyBorder="1" applyAlignment="1">
      <alignment horizontal="center" vertical="top" wrapText="1"/>
    </xf>
    <xf numFmtId="0" fontId="0" fillId="0" borderId="4" xfId="0"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7" fillId="0" borderId="0" xfId="0" applyFont="1" applyAlignment="1">
      <alignment horizontal="center" vertical="center" wrapText="1"/>
    </xf>
    <xf numFmtId="0" fontId="12" fillId="0" borderId="33" xfId="0" applyFont="1" applyBorder="1" applyAlignment="1" applyProtection="1">
      <alignment horizontal="center" vertical="center"/>
      <protection locked="0"/>
    </xf>
    <xf numFmtId="0" fontId="17" fillId="0" borderId="34" xfId="0" applyFont="1" applyBorder="1" applyAlignment="1">
      <alignment horizontal="center" vertical="center" wrapText="1"/>
    </xf>
    <xf numFmtId="0" fontId="0" fillId="0" borderId="33" xfId="0" applyBorder="1"/>
    <xf numFmtId="0" fontId="45" fillId="0" borderId="0" xfId="0" applyFont="1" applyAlignment="1">
      <alignment horizontal="center" vertical="top" wrapText="1"/>
    </xf>
    <xf numFmtId="0" fontId="42" fillId="0" borderId="33" xfId="325" applyBorder="1" applyAlignment="1">
      <alignment horizontal="center" vertical="top"/>
    </xf>
    <xf numFmtId="0" fontId="48" fillId="0" borderId="33" xfId="0" applyFont="1" applyBorder="1" applyAlignment="1">
      <alignment horizontal="left" vertical="center" wrapText="1"/>
    </xf>
    <xf numFmtId="0" fontId="48" fillId="0" borderId="0" xfId="0" applyFont="1" applyAlignment="1">
      <alignment horizontal="left" vertical="center" wrapText="1"/>
    </xf>
    <xf numFmtId="0" fontId="48" fillId="0" borderId="33" xfId="0" applyFont="1" applyBorder="1" applyAlignment="1">
      <alignment horizontal="left" vertical="center"/>
    </xf>
    <xf numFmtId="0" fontId="42" fillId="0" borderId="0" xfId="325" applyBorder="1" applyAlignment="1" applyProtection="1">
      <alignment vertical="center"/>
    </xf>
    <xf numFmtId="0" fontId="48" fillId="0" borderId="33" xfId="0" applyFont="1" applyBorder="1" applyAlignment="1">
      <alignment vertical="center"/>
    </xf>
    <xf numFmtId="0" fontId="49" fillId="0" borderId="4" xfId="0" applyFont="1" applyBorder="1" applyAlignment="1">
      <alignment horizontal="center" vertical="top" wrapText="1"/>
    </xf>
    <xf numFmtId="0" fontId="49" fillId="6" borderId="4" xfId="0" applyFont="1" applyFill="1" applyBorder="1" applyAlignment="1">
      <alignment horizontal="center" vertical="top" wrapText="1"/>
    </xf>
    <xf numFmtId="0" fontId="50" fillId="0" borderId="4" xfId="0" applyFont="1" applyBorder="1" applyAlignment="1">
      <alignment horizontal="center" vertical="top" wrapText="1"/>
    </xf>
    <xf numFmtId="0" fontId="20" fillId="21" borderId="13" xfId="4" applyFont="1" applyFill="1" applyBorder="1" applyAlignment="1">
      <alignment horizontal="center" vertical="center" wrapText="1"/>
    </xf>
    <xf numFmtId="0" fontId="0" fillId="0" borderId="0" xfId="0" applyAlignment="1" applyProtection="1">
      <alignment horizontal="left"/>
      <protection locked="0"/>
    </xf>
    <xf numFmtId="14" fontId="0" fillId="0" borderId="0" xfId="0" applyNumberFormat="1" applyAlignment="1" applyProtection="1">
      <alignment horizontal="left"/>
      <protection locked="0"/>
    </xf>
    <xf numFmtId="0" fontId="0" fillId="0" borderId="0" xfId="0" applyAlignment="1">
      <alignment horizontal="left"/>
    </xf>
    <xf numFmtId="0" fontId="46" fillId="0" borderId="33" xfId="0" applyFont="1" applyBorder="1" applyAlignment="1">
      <alignment horizontal="left" vertical="top" wrapText="1"/>
    </xf>
    <xf numFmtId="0" fontId="46" fillId="0" borderId="0" xfId="0" applyFont="1" applyAlignment="1">
      <alignment horizontal="left" vertical="top" wrapText="1"/>
    </xf>
    <xf numFmtId="0" fontId="46" fillId="0" borderId="34" xfId="0" applyFont="1" applyBorder="1" applyAlignment="1">
      <alignment horizontal="left" vertical="top" wrapText="1"/>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30" xfId="0" applyFont="1" applyFill="1" applyBorder="1" applyAlignment="1">
      <alignment horizontal="center" vertical="center"/>
    </xf>
    <xf numFmtId="0" fontId="47" fillId="0" borderId="33" xfId="0" applyFont="1" applyBorder="1" applyAlignment="1">
      <alignment horizontal="center"/>
    </xf>
    <xf numFmtId="0" fontId="47" fillId="0" borderId="0" xfId="0" applyFont="1" applyAlignment="1">
      <alignment horizontal="center"/>
    </xf>
    <xf numFmtId="0" fontId="47" fillId="0" borderId="34" xfId="0" applyFont="1" applyBorder="1" applyAlignment="1">
      <alignment horizontal="center"/>
    </xf>
    <xf numFmtId="0" fontId="47" fillId="0" borderId="33" xfId="0" applyFont="1" applyBorder="1" applyAlignment="1">
      <alignment horizontal="center" wrapText="1"/>
    </xf>
    <xf numFmtId="0" fontId="47" fillId="0" borderId="0" xfId="0" applyFont="1" applyAlignment="1">
      <alignment horizontal="center" wrapText="1"/>
    </xf>
    <xf numFmtId="0" fontId="47" fillId="0" borderId="34" xfId="0" applyFont="1" applyBorder="1" applyAlignment="1">
      <alignment horizontal="center" wrapText="1"/>
    </xf>
    <xf numFmtId="0" fontId="12" fillId="22" borderId="17" xfId="0" applyFont="1" applyFill="1" applyBorder="1" applyAlignment="1" applyProtection="1">
      <alignment horizontal="center" vertical="center"/>
      <protection locked="0"/>
    </xf>
    <xf numFmtId="0" fontId="12" fillId="22" borderId="19" xfId="0" applyFont="1" applyFill="1" applyBorder="1" applyAlignment="1" applyProtection="1">
      <alignment horizontal="center" vertical="center"/>
      <protection locked="0"/>
    </xf>
    <xf numFmtId="0" fontId="17" fillId="5" borderId="17" xfId="0" applyFont="1" applyFill="1" applyBorder="1" applyAlignment="1">
      <alignment horizontal="center" vertical="center" wrapText="1"/>
    </xf>
    <xf numFmtId="0" fontId="17" fillId="5" borderId="18" xfId="0" applyFont="1" applyFill="1" applyBorder="1" applyAlignment="1">
      <alignment horizontal="center" vertical="center" wrapText="1"/>
    </xf>
    <xf numFmtId="0" fontId="17" fillId="5" borderId="19" xfId="0" applyFont="1" applyFill="1" applyBorder="1" applyAlignment="1">
      <alignment horizontal="center" vertical="center" wrapText="1"/>
    </xf>
    <xf numFmtId="0" fontId="0" fillId="0" borderId="31" xfId="0" applyBorder="1" applyAlignment="1">
      <alignment horizontal="left"/>
    </xf>
    <xf numFmtId="0" fontId="0" fillId="0" borderId="7" xfId="0" applyBorder="1" applyAlignment="1">
      <alignment horizontal="left"/>
    </xf>
    <xf numFmtId="0" fontId="0" fillId="0" borderId="32" xfId="0" applyBorder="1" applyAlignment="1">
      <alignment horizontal="left"/>
    </xf>
    <xf numFmtId="0" fontId="44" fillId="0" borderId="25" xfId="0" applyFont="1" applyBorder="1" applyAlignment="1">
      <alignment horizontal="left" wrapText="1"/>
    </xf>
    <xf numFmtId="0" fontId="44" fillId="0" borderId="26" xfId="0" applyFont="1" applyBorder="1" applyAlignment="1">
      <alignment horizontal="left" wrapText="1"/>
    </xf>
    <xf numFmtId="0" fontId="44" fillId="0" borderId="27" xfId="0" applyFont="1" applyBorder="1" applyAlignment="1">
      <alignment horizontal="left" wrapText="1"/>
    </xf>
    <xf numFmtId="0" fontId="45" fillId="0" borderId="25" xfId="0" applyFont="1" applyBorder="1" applyAlignment="1">
      <alignment horizontal="left" wrapText="1"/>
    </xf>
    <xf numFmtId="0" fontId="45" fillId="0" borderId="26" xfId="0" applyFont="1" applyBorder="1" applyAlignment="1">
      <alignment horizontal="left" wrapText="1"/>
    </xf>
    <xf numFmtId="0" fontId="45" fillId="0" borderId="27" xfId="0" applyFont="1" applyBorder="1" applyAlignment="1">
      <alignment horizontal="left" wrapText="1"/>
    </xf>
    <xf numFmtId="0" fontId="0" fillId="22" borderId="17" xfId="0" applyFill="1" applyBorder="1" applyAlignment="1" applyProtection="1">
      <alignment horizontal="left" vertical="center" wrapText="1"/>
      <protection locked="0"/>
    </xf>
    <xf numFmtId="0" fontId="0" fillId="22" borderId="18" xfId="0" applyFill="1" applyBorder="1" applyAlignment="1" applyProtection="1">
      <alignment horizontal="left" vertical="center" wrapText="1"/>
      <protection locked="0"/>
    </xf>
    <xf numFmtId="0" fontId="0" fillId="22" borderId="19" xfId="0" applyFill="1" applyBorder="1" applyAlignment="1" applyProtection="1">
      <alignment horizontal="left" vertical="center" wrapText="1"/>
      <protection locked="0"/>
    </xf>
    <xf numFmtId="0" fontId="6" fillId="0" borderId="33" xfId="0" applyFont="1" applyBorder="1" applyAlignment="1">
      <alignment horizontal="left"/>
    </xf>
    <xf numFmtId="0" fontId="6" fillId="0" borderId="0" xfId="0" applyFont="1" applyAlignment="1">
      <alignment horizontal="left"/>
    </xf>
    <xf numFmtId="0" fontId="6" fillId="0" borderId="34" xfId="0" applyFont="1" applyBorder="1" applyAlignment="1">
      <alignment horizontal="left"/>
    </xf>
    <xf numFmtId="0" fontId="9" fillId="22" borderId="25" xfId="0" applyFont="1" applyFill="1" applyBorder="1" applyAlignment="1">
      <alignment horizontal="left" vertical="top" wrapText="1"/>
    </xf>
    <xf numFmtId="0" fontId="9" fillId="22" borderId="26" xfId="0" applyFont="1" applyFill="1" applyBorder="1" applyAlignment="1">
      <alignment horizontal="left" vertical="top" wrapText="1"/>
    </xf>
    <xf numFmtId="0" fontId="42" fillId="0" borderId="0" xfId="325" applyBorder="1" applyAlignment="1">
      <alignment horizontal="left" vertical="center"/>
    </xf>
    <xf numFmtId="0" fontId="45" fillId="0" borderId="0" xfId="0" applyFont="1" applyAlignment="1">
      <alignment horizontal="center" vertical="top" wrapText="1"/>
    </xf>
    <xf numFmtId="0" fontId="45" fillId="0" borderId="34" xfId="0" applyFont="1" applyBorder="1" applyAlignment="1">
      <alignment horizontal="center" vertical="top" wrapText="1"/>
    </xf>
    <xf numFmtId="0" fontId="42" fillId="22" borderId="26" xfId="325" applyFill="1" applyBorder="1" applyAlignment="1">
      <alignment horizontal="center" vertical="top" wrapText="1"/>
    </xf>
    <xf numFmtId="0" fontId="42" fillId="22" borderId="27" xfId="325" applyFill="1" applyBorder="1" applyAlignment="1">
      <alignment horizontal="center" vertical="top" wrapText="1"/>
    </xf>
    <xf numFmtId="0" fontId="42" fillId="0" borderId="0" xfId="325" applyBorder="1" applyAlignment="1">
      <alignment horizontal="left" vertical="top"/>
    </xf>
    <xf numFmtId="0" fontId="48" fillId="0" borderId="33" xfId="0" applyFont="1" applyBorder="1" applyAlignment="1">
      <alignment horizontal="left" vertical="center" wrapText="1"/>
    </xf>
    <xf numFmtId="0" fontId="48" fillId="0" borderId="0" xfId="0" applyFont="1" applyAlignment="1">
      <alignment horizontal="left" vertical="center" wrapText="1"/>
    </xf>
    <xf numFmtId="0" fontId="48" fillId="0" borderId="34" xfId="0" applyFont="1" applyBorder="1" applyAlignment="1">
      <alignment horizontal="left" vertical="center" wrapText="1"/>
    </xf>
    <xf numFmtId="0" fontId="9" fillId="22" borderId="33" xfId="0" applyFont="1" applyFill="1" applyBorder="1" applyAlignment="1">
      <alignment horizontal="left" vertical="top" wrapText="1"/>
    </xf>
    <xf numFmtId="0" fontId="9" fillId="22" borderId="0" xfId="0" applyFont="1" applyFill="1" applyAlignment="1">
      <alignment horizontal="left" vertical="top" wrapText="1"/>
    </xf>
    <xf numFmtId="0" fontId="9" fillId="22" borderId="34" xfId="0" applyFont="1" applyFill="1" applyBorder="1" applyAlignment="1">
      <alignment horizontal="left" vertical="top" wrapText="1"/>
    </xf>
    <xf numFmtId="0" fontId="5" fillId="0" borderId="33" xfId="0" applyFont="1" applyBorder="1" applyAlignment="1">
      <alignment horizontal="left" vertical="top" wrapText="1"/>
    </xf>
    <xf numFmtId="0" fontId="5" fillId="0" borderId="0" xfId="0" applyFont="1" applyAlignment="1">
      <alignment horizontal="left" vertical="top" wrapText="1"/>
    </xf>
    <xf numFmtId="0" fontId="5" fillId="0" borderId="34" xfId="0" applyFont="1" applyBorder="1" applyAlignment="1">
      <alignment horizontal="left" vertical="top" wrapText="1"/>
    </xf>
    <xf numFmtId="0" fontId="9" fillId="22" borderId="22" xfId="0" applyFont="1" applyFill="1" applyBorder="1" applyAlignment="1">
      <alignment horizontal="left" vertical="top" wrapText="1"/>
    </xf>
    <xf numFmtId="0" fontId="9" fillId="22" borderId="23" xfId="0" applyFont="1" applyFill="1" applyBorder="1" applyAlignment="1">
      <alignment horizontal="left" vertical="top" wrapText="1"/>
    </xf>
    <xf numFmtId="0" fontId="9" fillId="22" borderId="24" xfId="0" applyFont="1" applyFill="1" applyBorder="1" applyAlignment="1">
      <alignment horizontal="left" vertical="top" wrapText="1"/>
    </xf>
    <xf numFmtId="0" fontId="9" fillId="0" borderId="33" xfId="0" applyFont="1" applyBorder="1" applyAlignment="1">
      <alignment horizontal="left" vertical="top" wrapText="1"/>
    </xf>
    <xf numFmtId="0" fontId="9" fillId="0" borderId="0" xfId="0" applyFont="1" applyAlignment="1">
      <alignment horizontal="left" vertical="top" wrapText="1"/>
    </xf>
    <xf numFmtId="0" fontId="9" fillId="0" borderId="34" xfId="0" applyFont="1" applyBorder="1" applyAlignment="1">
      <alignment horizontal="left" vertical="top"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5" fillId="0" borderId="0" xfId="0" applyFont="1" applyAlignment="1">
      <alignment horizontal="center"/>
    </xf>
    <xf numFmtId="0" fontId="4" fillId="4" borderId="13" xfId="0" applyFont="1" applyFill="1" applyBorder="1" applyAlignment="1" applyProtection="1">
      <alignment horizontal="center" vertical="center" wrapText="1"/>
      <protection locked="0"/>
    </xf>
    <xf numFmtId="0" fontId="4" fillId="4" borderId="14" xfId="0" applyFont="1" applyFill="1" applyBorder="1" applyAlignment="1" applyProtection="1">
      <alignment horizontal="center" vertical="center" wrapText="1"/>
      <protection locked="0"/>
    </xf>
    <xf numFmtId="0" fontId="4" fillId="4" borderId="15" xfId="0" applyFont="1" applyFill="1" applyBorder="1" applyAlignment="1" applyProtection="1">
      <alignment horizontal="center" vertical="center" wrapText="1"/>
      <protection locked="0"/>
    </xf>
    <xf numFmtId="0" fontId="3" fillId="4" borderId="1" xfId="0" applyFont="1" applyFill="1" applyBorder="1" applyAlignment="1">
      <alignment horizontal="left" vertical="top" wrapText="1"/>
    </xf>
    <xf numFmtId="0" fontId="3" fillId="4" borderId="2"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5" fillId="0" borderId="0" xfId="0" applyFont="1" applyAlignment="1">
      <alignment horizontal="center" wrapText="1"/>
    </xf>
    <xf numFmtId="0" fontId="5" fillId="22" borderId="0" xfId="0" applyFont="1" applyFill="1" applyAlignment="1">
      <alignment horizontal="left" vertical="top" wrapText="1"/>
    </xf>
    <xf numFmtId="0" fontId="12" fillId="0" borderId="0" xfId="0" applyFont="1" applyAlignment="1">
      <alignment horizontal="right" wrapText="1"/>
    </xf>
    <xf numFmtId="0" fontId="12" fillId="0" borderId="10" xfId="0" applyFont="1" applyBorder="1" applyAlignment="1">
      <alignment horizontal="right" wrapText="1"/>
    </xf>
    <xf numFmtId="0" fontId="16" fillId="5" borderId="22" xfId="2" applyFont="1" applyFill="1" applyBorder="1" applyAlignment="1" applyProtection="1">
      <alignment horizontal="center" vertical="center" wrapText="1"/>
      <protection hidden="1"/>
    </xf>
    <xf numFmtId="0" fontId="16" fillId="5" borderId="23" xfId="2" applyFont="1" applyFill="1" applyBorder="1" applyAlignment="1" applyProtection="1">
      <alignment horizontal="center" vertical="center" wrapText="1"/>
      <protection hidden="1"/>
    </xf>
    <xf numFmtId="0" fontId="16" fillId="5" borderId="24" xfId="2" applyFont="1" applyFill="1" applyBorder="1" applyAlignment="1" applyProtection="1">
      <alignment horizontal="center" vertical="center" wrapText="1"/>
      <protection hidden="1"/>
    </xf>
    <xf numFmtId="0" fontId="16" fillId="5" borderId="25" xfId="2" applyFont="1" applyFill="1" applyBorder="1" applyAlignment="1" applyProtection="1">
      <alignment horizontal="center" vertical="center" wrapText="1"/>
      <protection hidden="1"/>
    </xf>
    <xf numFmtId="0" fontId="16" fillId="5" borderId="26" xfId="2" applyFont="1" applyFill="1" applyBorder="1" applyAlignment="1" applyProtection="1">
      <alignment horizontal="center" vertical="center" wrapText="1"/>
      <protection hidden="1"/>
    </xf>
    <xf numFmtId="0" fontId="16" fillId="5" borderId="27" xfId="2" applyFont="1" applyFill="1" applyBorder="1" applyAlignment="1" applyProtection="1">
      <alignment horizontal="center" vertical="center" wrapText="1"/>
      <protection hidden="1"/>
    </xf>
    <xf numFmtId="0" fontId="3" fillId="23" borderId="20" xfId="0" applyFont="1" applyFill="1" applyBorder="1" applyAlignment="1">
      <alignment horizontal="center" vertical="center"/>
    </xf>
    <xf numFmtId="0" fontId="3" fillId="23" borderId="21" xfId="0" applyFont="1" applyFill="1" applyBorder="1" applyAlignment="1">
      <alignment horizontal="center" vertical="center"/>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19" fillId="21" borderId="1" xfId="0" applyFont="1" applyFill="1" applyBorder="1" applyAlignment="1">
      <alignment horizontal="center"/>
    </xf>
    <xf numFmtId="0" fontId="19" fillId="21" borderId="2" xfId="0" applyFont="1" applyFill="1" applyBorder="1" applyAlignment="1">
      <alignment horizontal="center"/>
    </xf>
    <xf numFmtId="0" fontId="19" fillId="21" borderId="3" xfId="0" applyFont="1" applyFill="1" applyBorder="1" applyAlignment="1">
      <alignment horizontal="center"/>
    </xf>
    <xf numFmtId="0" fontId="20" fillId="21" borderId="11" xfId="4" applyFont="1" applyFill="1" applyBorder="1" applyAlignment="1">
      <alignment horizontal="center" vertical="center" wrapText="1"/>
    </xf>
    <xf numFmtId="0" fontId="20" fillId="21" borderId="5" xfId="4" applyFont="1" applyFill="1" applyBorder="1" applyAlignment="1">
      <alignment horizontal="center" vertical="center" wrapText="1"/>
    </xf>
  </cellXfs>
  <cellStyles count="326">
    <cellStyle name="#,###" xfId="9" xr:uid="{00000000-0005-0000-0000-000000000000}"/>
    <cellStyle name="#,###.##" xfId="10" xr:uid="{00000000-0005-0000-0000-000001000000}"/>
    <cellStyle name="%" xfId="11" xr:uid="{00000000-0005-0000-0000-000002000000}"/>
    <cellStyle name="% 2" xfId="12" xr:uid="{00000000-0005-0000-0000-000003000000}"/>
    <cellStyle name="% 2 2" xfId="13" xr:uid="{00000000-0005-0000-0000-000004000000}"/>
    <cellStyle name="£0" xfId="14" xr:uid="{00000000-0005-0000-0000-000005000000}"/>
    <cellStyle name="£0,000" xfId="15" xr:uid="{00000000-0005-0000-0000-000006000000}"/>
    <cellStyle name="£0,000.00" xfId="16" xr:uid="{00000000-0005-0000-0000-000007000000}"/>
    <cellStyle name="£0_2000PBUD" xfId="17" xr:uid="{00000000-0005-0000-0000-000008000000}"/>
    <cellStyle name="0" xfId="18" xr:uid="{00000000-0005-0000-0000-000009000000}"/>
    <cellStyle name="0%" xfId="19" xr:uid="{00000000-0005-0000-0000-00000A000000}"/>
    <cellStyle name="0,000" xfId="20" xr:uid="{00000000-0005-0000-0000-00000B000000}"/>
    <cellStyle name="0,000 2" xfId="21" xr:uid="{00000000-0005-0000-0000-00000C000000}"/>
    <cellStyle name="0,000.0" xfId="22" xr:uid="{00000000-0005-0000-0000-00000D000000}"/>
    <cellStyle name="0,000.00" xfId="23" xr:uid="{00000000-0005-0000-0000-00000E000000}"/>
    <cellStyle name="0,000.00 2" xfId="24" xr:uid="{00000000-0005-0000-0000-00000F000000}"/>
    <cellStyle name="0,000.00 3" xfId="25" xr:uid="{00000000-0005-0000-0000-000010000000}"/>
    <cellStyle name="0,000.0000" xfId="26" xr:uid="{00000000-0005-0000-0000-000011000000}"/>
    <cellStyle name="0,000.0000 2" xfId="27" xr:uid="{00000000-0005-0000-0000-000012000000}"/>
    <cellStyle name="0,000_Balance Analysis" xfId="28" xr:uid="{00000000-0005-0000-0000-000013000000}"/>
    <cellStyle name="0.0%" xfId="29" xr:uid="{00000000-0005-0000-0000-000014000000}"/>
    <cellStyle name="0.00%" xfId="30" xr:uid="{00000000-0005-0000-0000-000015000000}"/>
    <cellStyle name="0_2007-08 Prices Sheet" xfId="31" xr:uid="{00000000-0005-0000-0000-000016000000}"/>
    <cellStyle name="0_99Pri SEPT INCREASES" xfId="32" xr:uid="{00000000-0005-0000-0000-000017000000}"/>
    <cellStyle name="0_INTSEC97" xfId="33" xr:uid="{00000000-0005-0000-0000-000018000000}"/>
    <cellStyle name="0_ISB Increase by sector" xfId="34" xr:uid="{00000000-0005-0000-0000-000019000000}"/>
    <cellStyle name="0_PBUD 0708" xfId="35" xr:uid="{00000000-0005-0000-0000-00001A000000}"/>
    <cellStyle name="0_PBUD 0708 with new NLF" xfId="36" xr:uid="{00000000-0005-0000-0000-00001B000000}"/>
    <cellStyle name="0_Primary Indicative Budget 08-09" xfId="37" xr:uid="{00000000-0005-0000-0000-00001C000000}"/>
    <cellStyle name="0_Schools' DSG reconciliation 0708" xfId="38" xr:uid="{00000000-0005-0000-0000-00001D000000}"/>
    <cellStyle name="0_Sf Devolved Master 2006-07" xfId="39" xr:uid="{00000000-0005-0000-0000-00001E000000}"/>
    <cellStyle name="0_SHEET" xfId="40" xr:uid="{00000000-0005-0000-0000-00001F000000}"/>
    <cellStyle name="0_Sheet1" xfId="41" xr:uid="{00000000-0005-0000-0000-000020000000}"/>
    <cellStyle name="0_Snapshot at 28.2.07" xfId="42" xr:uid="{00000000-0005-0000-0000-000021000000}"/>
    <cellStyle name="20% - Accent1 2" xfId="43" xr:uid="{00000000-0005-0000-0000-000022000000}"/>
    <cellStyle name="20% - Accent1 3" xfId="44" xr:uid="{00000000-0005-0000-0000-000023000000}"/>
    <cellStyle name="20% - Accent1 4" xfId="45" xr:uid="{00000000-0005-0000-0000-000024000000}"/>
    <cellStyle name="20% - Accent1 5" xfId="46" xr:uid="{00000000-0005-0000-0000-000025000000}"/>
    <cellStyle name="20% - Accent1 6" xfId="47" xr:uid="{00000000-0005-0000-0000-000026000000}"/>
    <cellStyle name="20% - Accent1 7" xfId="48" xr:uid="{00000000-0005-0000-0000-000027000000}"/>
    <cellStyle name="20% - Accent1 8" xfId="49" xr:uid="{00000000-0005-0000-0000-000028000000}"/>
    <cellStyle name="20% - Accent2 2" xfId="50" xr:uid="{00000000-0005-0000-0000-000029000000}"/>
    <cellStyle name="20% - Accent2 3" xfId="51" xr:uid="{00000000-0005-0000-0000-00002A000000}"/>
    <cellStyle name="20% - Accent2 4" xfId="52" xr:uid="{00000000-0005-0000-0000-00002B000000}"/>
    <cellStyle name="20% - Accent2 5" xfId="53" xr:uid="{00000000-0005-0000-0000-00002C000000}"/>
    <cellStyle name="20% - Accent2 6" xfId="54" xr:uid="{00000000-0005-0000-0000-00002D000000}"/>
    <cellStyle name="20% - Accent2 7" xfId="55" xr:uid="{00000000-0005-0000-0000-00002E000000}"/>
    <cellStyle name="20% - Accent2 8" xfId="56" xr:uid="{00000000-0005-0000-0000-00002F000000}"/>
    <cellStyle name="20% - Accent3 2" xfId="57" xr:uid="{00000000-0005-0000-0000-000030000000}"/>
    <cellStyle name="20% - Accent3 3" xfId="58" xr:uid="{00000000-0005-0000-0000-000031000000}"/>
    <cellStyle name="20% - Accent3 4" xfId="59" xr:uid="{00000000-0005-0000-0000-000032000000}"/>
    <cellStyle name="20% - Accent3 5" xfId="60" xr:uid="{00000000-0005-0000-0000-000033000000}"/>
    <cellStyle name="20% - Accent3 6" xfId="61" xr:uid="{00000000-0005-0000-0000-000034000000}"/>
    <cellStyle name="20% - Accent3 7" xfId="62" xr:uid="{00000000-0005-0000-0000-000035000000}"/>
    <cellStyle name="20% - Accent3 8" xfId="63" xr:uid="{00000000-0005-0000-0000-000036000000}"/>
    <cellStyle name="20% - Accent4 2" xfId="64" xr:uid="{00000000-0005-0000-0000-000037000000}"/>
    <cellStyle name="20% - Accent4 3" xfId="65" xr:uid="{00000000-0005-0000-0000-000038000000}"/>
    <cellStyle name="20% - Accent4 4" xfId="66" xr:uid="{00000000-0005-0000-0000-000039000000}"/>
    <cellStyle name="20% - Accent4 5" xfId="67" xr:uid="{00000000-0005-0000-0000-00003A000000}"/>
    <cellStyle name="20% - Accent4 6" xfId="68" xr:uid="{00000000-0005-0000-0000-00003B000000}"/>
    <cellStyle name="20% - Accent4 7" xfId="69" xr:uid="{00000000-0005-0000-0000-00003C000000}"/>
    <cellStyle name="20% - Accent4 8" xfId="70" xr:uid="{00000000-0005-0000-0000-00003D000000}"/>
    <cellStyle name="20% - Accent5 2" xfId="71" xr:uid="{00000000-0005-0000-0000-00003E000000}"/>
    <cellStyle name="20% - Accent5 3" xfId="72" xr:uid="{00000000-0005-0000-0000-00003F000000}"/>
    <cellStyle name="20% - Accent5 4" xfId="73" xr:uid="{00000000-0005-0000-0000-000040000000}"/>
    <cellStyle name="20% - Accent5 5" xfId="74" xr:uid="{00000000-0005-0000-0000-000041000000}"/>
    <cellStyle name="20% - Accent5 6" xfId="75" xr:uid="{00000000-0005-0000-0000-000042000000}"/>
    <cellStyle name="20% - Accent5 7" xfId="76" xr:uid="{00000000-0005-0000-0000-000043000000}"/>
    <cellStyle name="20% - Accent5 8" xfId="77" xr:uid="{00000000-0005-0000-0000-000044000000}"/>
    <cellStyle name="20% - Accent6 2" xfId="78" xr:uid="{00000000-0005-0000-0000-000045000000}"/>
    <cellStyle name="20% - Accent6 3" xfId="79" xr:uid="{00000000-0005-0000-0000-000046000000}"/>
    <cellStyle name="20% - Accent6 4" xfId="80" xr:uid="{00000000-0005-0000-0000-000047000000}"/>
    <cellStyle name="20% - Accent6 5" xfId="81" xr:uid="{00000000-0005-0000-0000-000048000000}"/>
    <cellStyle name="20% - Accent6 6" xfId="82" xr:uid="{00000000-0005-0000-0000-000049000000}"/>
    <cellStyle name="20% - Accent6 7" xfId="83" xr:uid="{00000000-0005-0000-0000-00004A000000}"/>
    <cellStyle name="20% - Accent6 8" xfId="84" xr:uid="{00000000-0005-0000-0000-00004B000000}"/>
    <cellStyle name="40% - Accent1 2" xfId="85" xr:uid="{00000000-0005-0000-0000-00004C000000}"/>
    <cellStyle name="40% - Accent1 3" xfId="86" xr:uid="{00000000-0005-0000-0000-00004D000000}"/>
    <cellStyle name="40% - Accent1 4" xfId="87" xr:uid="{00000000-0005-0000-0000-00004E000000}"/>
    <cellStyle name="40% - Accent1 5" xfId="88" xr:uid="{00000000-0005-0000-0000-00004F000000}"/>
    <cellStyle name="40% - Accent1 6" xfId="89" xr:uid="{00000000-0005-0000-0000-000050000000}"/>
    <cellStyle name="40% - Accent1 7" xfId="90" xr:uid="{00000000-0005-0000-0000-000051000000}"/>
    <cellStyle name="40% - Accent1 8" xfId="91" xr:uid="{00000000-0005-0000-0000-000052000000}"/>
    <cellStyle name="40% - Accent2 2" xfId="92" xr:uid="{00000000-0005-0000-0000-000053000000}"/>
    <cellStyle name="40% - Accent2 3" xfId="93" xr:uid="{00000000-0005-0000-0000-000054000000}"/>
    <cellStyle name="40% - Accent2 4" xfId="94" xr:uid="{00000000-0005-0000-0000-000055000000}"/>
    <cellStyle name="40% - Accent2 5" xfId="95" xr:uid="{00000000-0005-0000-0000-000056000000}"/>
    <cellStyle name="40% - Accent2 6" xfId="96" xr:uid="{00000000-0005-0000-0000-000057000000}"/>
    <cellStyle name="40% - Accent2 7" xfId="97" xr:uid="{00000000-0005-0000-0000-000058000000}"/>
    <cellStyle name="40% - Accent2 8" xfId="98" xr:uid="{00000000-0005-0000-0000-000059000000}"/>
    <cellStyle name="40% - Accent3 2" xfId="99" xr:uid="{00000000-0005-0000-0000-00005A000000}"/>
    <cellStyle name="40% - Accent3 3" xfId="100" xr:uid="{00000000-0005-0000-0000-00005B000000}"/>
    <cellStyle name="40% - Accent3 4" xfId="101" xr:uid="{00000000-0005-0000-0000-00005C000000}"/>
    <cellStyle name="40% - Accent3 5" xfId="102" xr:uid="{00000000-0005-0000-0000-00005D000000}"/>
    <cellStyle name="40% - Accent3 6" xfId="103" xr:uid="{00000000-0005-0000-0000-00005E000000}"/>
    <cellStyle name="40% - Accent3 7" xfId="104" xr:uid="{00000000-0005-0000-0000-00005F000000}"/>
    <cellStyle name="40% - Accent3 8" xfId="105" xr:uid="{00000000-0005-0000-0000-000060000000}"/>
    <cellStyle name="40% - Accent4 2" xfId="106" xr:uid="{00000000-0005-0000-0000-000061000000}"/>
    <cellStyle name="40% - Accent4 3" xfId="107" xr:uid="{00000000-0005-0000-0000-000062000000}"/>
    <cellStyle name="40% - Accent4 4" xfId="108" xr:uid="{00000000-0005-0000-0000-000063000000}"/>
    <cellStyle name="40% - Accent4 5" xfId="109" xr:uid="{00000000-0005-0000-0000-000064000000}"/>
    <cellStyle name="40% - Accent4 6" xfId="110" xr:uid="{00000000-0005-0000-0000-000065000000}"/>
    <cellStyle name="40% - Accent4 7" xfId="111" xr:uid="{00000000-0005-0000-0000-000066000000}"/>
    <cellStyle name="40% - Accent4 8" xfId="112" xr:uid="{00000000-0005-0000-0000-000067000000}"/>
    <cellStyle name="40% - Accent5 2" xfId="113" xr:uid="{00000000-0005-0000-0000-000068000000}"/>
    <cellStyle name="40% - Accent5 3" xfId="114" xr:uid="{00000000-0005-0000-0000-000069000000}"/>
    <cellStyle name="40% - Accent5 4" xfId="115" xr:uid="{00000000-0005-0000-0000-00006A000000}"/>
    <cellStyle name="40% - Accent5 5" xfId="116" xr:uid="{00000000-0005-0000-0000-00006B000000}"/>
    <cellStyle name="40% - Accent5 6" xfId="117" xr:uid="{00000000-0005-0000-0000-00006C000000}"/>
    <cellStyle name="40% - Accent5 7" xfId="118" xr:uid="{00000000-0005-0000-0000-00006D000000}"/>
    <cellStyle name="40% - Accent5 8" xfId="119" xr:uid="{00000000-0005-0000-0000-00006E000000}"/>
    <cellStyle name="40% - Accent6 2" xfId="120" xr:uid="{00000000-0005-0000-0000-00006F000000}"/>
    <cellStyle name="40% - Accent6 3" xfId="121" xr:uid="{00000000-0005-0000-0000-000070000000}"/>
    <cellStyle name="40% - Accent6 4" xfId="122" xr:uid="{00000000-0005-0000-0000-000071000000}"/>
    <cellStyle name="40% - Accent6 5" xfId="123" xr:uid="{00000000-0005-0000-0000-000072000000}"/>
    <cellStyle name="40% - Accent6 6" xfId="124" xr:uid="{00000000-0005-0000-0000-000073000000}"/>
    <cellStyle name="40% - Accent6 7" xfId="125" xr:uid="{00000000-0005-0000-0000-000074000000}"/>
    <cellStyle name="40% - Accent6 8" xfId="126" xr:uid="{00000000-0005-0000-0000-000075000000}"/>
    <cellStyle name="Comma" xfId="1" builtinId="3"/>
    <cellStyle name="Comma 10" xfId="127" xr:uid="{00000000-0005-0000-0000-000077000000}"/>
    <cellStyle name="Comma 10 2" xfId="128" xr:uid="{00000000-0005-0000-0000-000078000000}"/>
    <cellStyle name="Comma 10 3" xfId="129" xr:uid="{00000000-0005-0000-0000-000079000000}"/>
    <cellStyle name="Comma 11" xfId="130" xr:uid="{00000000-0005-0000-0000-00007A000000}"/>
    <cellStyle name="Comma 11 2" xfId="131" xr:uid="{00000000-0005-0000-0000-00007B000000}"/>
    <cellStyle name="Comma 12" xfId="132" xr:uid="{00000000-0005-0000-0000-00007C000000}"/>
    <cellStyle name="Comma 13" xfId="133" xr:uid="{00000000-0005-0000-0000-00007D000000}"/>
    <cellStyle name="Comma 14" xfId="134" xr:uid="{00000000-0005-0000-0000-00007E000000}"/>
    <cellStyle name="Comma 15" xfId="135" xr:uid="{00000000-0005-0000-0000-00007F000000}"/>
    <cellStyle name="Comma 2" xfId="136" xr:uid="{00000000-0005-0000-0000-000080000000}"/>
    <cellStyle name="Comma 2 2" xfId="6" xr:uid="{00000000-0005-0000-0000-000081000000}"/>
    <cellStyle name="Comma 2 2 2" xfId="7" xr:uid="{00000000-0005-0000-0000-000082000000}"/>
    <cellStyle name="Comma 2 3" xfId="137" xr:uid="{00000000-0005-0000-0000-000083000000}"/>
    <cellStyle name="Comma 2 4" xfId="138" xr:uid="{00000000-0005-0000-0000-000084000000}"/>
    <cellStyle name="Comma 2 4 2" xfId="139" xr:uid="{00000000-0005-0000-0000-000085000000}"/>
    <cellStyle name="Comma 2 5" xfId="140" xr:uid="{00000000-0005-0000-0000-000086000000}"/>
    <cellStyle name="Comma 2 6" xfId="141" xr:uid="{00000000-0005-0000-0000-000087000000}"/>
    <cellStyle name="Comma 2 7" xfId="142" xr:uid="{00000000-0005-0000-0000-000088000000}"/>
    <cellStyle name="Comma 3" xfId="143" xr:uid="{00000000-0005-0000-0000-000089000000}"/>
    <cellStyle name="Comma 3 2" xfId="144" xr:uid="{00000000-0005-0000-0000-00008A000000}"/>
    <cellStyle name="Comma 3 2 2" xfId="145" xr:uid="{00000000-0005-0000-0000-00008B000000}"/>
    <cellStyle name="Comma 3 2 2 2" xfId="146" xr:uid="{00000000-0005-0000-0000-00008C000000}"/>
    <cellStyle name="Comma 3 2 2 2 2" xfId="147" xr:uid="{00000000-0005-0000-0000-00008D000000}"/>
    <cellStyle name="Comma 3 2 2 3" xfId="148" xr:uid="{00000000-0005-0000-0000-00008E000000}"/>
    <cellStyle name="Comma 3 2 3" xfId="149" xr:uid="{00000000-0005-0000-0000-00008F000000}"/>
    <cellStyle name="Comma 3 3" xfId="150" xr:uid="{00000000-0005-0000-0000-000090000000}"/>
    <cellStyle name="Comma 3 4" xfId="151" xr:uid="{00000000-0005-0000-0000-000091000000}"/>
    <cellStyle name="Comma 4" xfId="152" xr:uid="{00000000-0005-0000-0000-000092000000}"/>
    <cellStyle name="Comma 4 2" xfId="153" xr:uid="{00000000-0005-0000-0000-000093000000}"/>
    <cellStyle name="Comma 4 2 2" xfId="154" xr:uid="{00000000-0005-0000-0000-000094000000}"/>
    <cellStyle name="Comma 4 3" xfId="155" xr:uid="{00000000-0005-0000-0000-000095000000}"/>
    <cellStyle name="Comma 4 4" xfId="156" xr:uid="{00000000-0005-0000-0000-000096000000}"/>
    <cellStyle name="Comma 4 5" xfId="157" xr:uid="{00000000-0005-0000-0000-000097000000}"/>
    <cellStyle name="Comma 5" xfId="158" xr:uid="{00000000-0005-0000-0000-000098000000}"/>
    <cellStyle name="Comma 5 2" xfId="159" xr:uid="{00000000-0005-0000-0000-000099000000}"/>
    <cellStyle name="Comma 5 3" xfId="160" xr:uid="{00000000-0005-0000-0000-00009A000000}"/>
    <cellStyle name="Comma 5 4" xfId="161" xr:uid="{00000000-0005-0000-0000-00009B000000}"/>
    <cellStyle name="Comma 6" xfId="162" xr:uid="{00000000-0005-0000-0000-00009C000000}"/>
    <cellStyle name="Comma 6 2" xfId="163" xr:uid="{00000000-0005-0000-0000-00009D000000}"/>
    <cellStyle name="Comma 6 3" xfId="164" xr:uid="{00000000-0005-0000-0000-00009E000000}"/>
    <cellStyle name="Comma 6 4" xfId="165" xr:uid="{00000000-0005-0000-0000-00009F000000}"/>
    <cellStyle name="Comma 6 5" xfId="166" xr:uid="{00000000-0005-0000-0000-0000A0000000}"/>
    <cellStyle name="Comma 6 6" xfId="167" xr:uid="{00000000-0005-0000-0000-0000A1000000}"/>
    <cellStyle name="Comma 7" xfId="168" xr:uid="{00000000-0005-0000-0000-0000A2000000}"/>
    <cellStyle name="Comma 8" xfId="169" xr:uid="{00000000-0005-0000-0000-0000A3000000}"/>
    <cellStyle name="Comma 9" xfId="170" xr:uid="{00000000-0005-0000-0000-0000A4000000}"/>
    <cellStyle name="Comma 9 2" xfId="171" xr:uid="{00000000-0005-0000-0000-0000A5000000}"/>
    <cellStyle name="Comma 9 2 2" xfId="172" xr:uid="{00000000-0005-0000-0000-0000A6000000}"/>
    <cellStyle name="Comma 9 3" xfId="173" xr:uid="{00000000-0005-0000-0000-0000A7000000}"/>
    <cellStyle name="Currency 2" xfId="174" xr:uid="{00000000-0005-0000-0000-0000A8000000}"/>
    <cellStyle name="Currency 2 2" xfId="175" xr:uid="{00000000-0005-0000-0000-0000A9000000}"/>
    <cellStyle name="Currency 2 3" xfId="176" xr:uid="{00000000-0005-0000-0000-0000AA000000}"/>
    <cellStyle name="Currency 3" xfId="177" xr:uid="{00000000-0005-0000-0000-0000AB000000}"/>
    <cellStyle name="Currency 3 2" xfId="178" xr:uid="{00000000-0005-0000-0000-0000AC000000}"/>
    <cellStyle name="Currency 3 2 2" xfId="179" xr:uid="{00000000-0005-0000-0000-0000AD000000}"/>
    <cellStyle name="Currency 3 3" xfId="180" xr:uid="{00000000-0005-0000-0000-0000AE000000}"/>
    <cellStyle name="Currency 4" xfId="181" xr:uid="{00000000-0005-0000-0000-0000AF000000}"/>
    <cellStyle name="Dash" xfId="182" xr:uid="{00000000-0005-0000-0000-0000B0000000}"/>
    <cellStyle name="Date" xfId="183" xr:uid="{00000000-0005-0000-0000-0000B1000000}"/>
    <cellStyle name="dd-mmm-yy" xfId="184" xr:uid="{00000000-0005-0000-0000-0000B2000000}"/>
    <cellStyle name="FMS" xfId="185" xr:uid="{00000000-0005-0000-0000-0000B3000000}"/>
    <cellStyle name="Fraction" xfId="186" xr:uid="{00000000-0005-0000-0000-0000B4000000}"/>
    <cellStyle name="Good 2" xfId="187" xr:uid="{00000000-0005-0000-0000-0000B5000000}"/>
    <cellStyle name="Header" xfId="188" xr:uid="{00000000-0005-0000-0000-0000B6000000}"/>
    <cellStyle name="HeaderGrant" xfId="189" xr:uid="{00000000-0005-0000-0000-0000B7000000}"/>
    <cellStyle name="HeaderLEA" xfId="190" xr:uid="{00000000-0005-0000-0000-0000B8000000}"/>
    <cellStyle name="Hyperlink" xfId="325" builtinId="8"/>
    <cellStyle name="Hyperlink 2" xfId="191" xr:uid="{00000000-0005-0000-0000-0000BA000000}"/>
    <cellStyle name="Hyperlink 2 2" xfId="192" xr:uid="{00000000-0005-0000-0000-0000BB000000}"/>
    <cellStyle name="Hyperlink 3" xfId="193" xr:uid="{00000000-0005-0000-0000-0000BC000000}"/>
    <cellStyle name="Hyperlink 3 2" xfId="194" xr:uid="{00000000-0005-0000-0000-0000BD000000}"/>
    <cellStyle name="Hyperlink 4" xfId="195" xr:uid="{00000000-0005-0000-0000-0000BE000000}"/>
    <cellStyle name="Hyperlink 5" xfId="196" xr:uid="{00000000-0005-0000-0000-0000BF000000}"/>
    <cellStyle name="LEAName" xfId="197" xr:uid="{00000000-0005-0000-0000-0000C0000000}"/>
    <cellStyle name="LEANumber" xfId="198" xr:uid="{00000000-0005-0000-0000-0000C1000000}"/>
    <cellStyle name="mmm-yy" xfId="199" xr:uid="{00000000-0005-0000-0000-0000C2000000}"/>
    <cellStyle name="Normal" xfId="0" builtinId="0"/>
    <cellStyle name="Normal 10" xfId="200" xr:uid="{00000000-0005-0000-0000-0000C4000000}"/>
    <cellStyle name="Normal 10 2" xfId="201" xr:uid="{00000000-0005-0000-0000-0000C5000000}"/>
    <cellStyle name="Normal 11" xfId="202" xr:uid="{00000000-0005-0000-0000-0000C6000000}"/>
    <cellStyle name="Normal 12" xfId="203" xr:uid="{00000000-0005-0000-0000-0000C7000000}"/>
    <cellStyle name="Normal 13" xfId="204" xr:uid="{00000000-0005-0000-0000-0000C8000000}"/>
    <cellStyle name="Normal 14" xfId="205" xr:uid="{00000000-0005-0000-0000-0000C9000000}"/>
    <cellStyle name="Normal 15" xfId="206" xr:uid="{00000000-0005-0000-0000-0000CA000000}"/>
    <cellStyle name="Normal 16" xfId="207" xr:uid="{00000000-0005-0000-0000-0000CB000000}"/>
    <cellStyle name="Normal 16 2" xfId="208" xr:uid="{00000000-0005-0000-0000-0000CC000000}"/>
    <cellStyle name="Normal 17" xfId="209" xr:uid="{00000000-0005-0000-0000-0000CD000000}"/>
    <cellStyle name="Normal 18" xfId="210" xr:uid="{00000000-0005-0000-0000-0000CE000000}"/>
    <cellStyle name="Normal 18 2" xfId="211" xr:uid="{00000000-0005-0000-0000-0000CF000000}"/>
    <cellStyle name="Normal 19" xfId="212" xr:uid="{00000000-0005-0000-0000-0000D0000000}"/>
    <cellStyle name="Normal 19 2" xfId="213" xr:uid="{00000000-0005-0000-0000-0000D1000000}"/>
    <cellStyle name="Normal 2" xfId="5" xr:uid="{00000000-0005-0000-0000-0000D2000000}"/>
    <cellStyle name="Normal 2 14" xfId="214" xr:uid="{00000000-0005-0000-0000-0000D3000000}"/>
    <cellStyle name="Normal 2 2" xfId="8" xr:uid="{00000000-0005-0000-0000-0000D4000000}"/>
    <cellStyle name="Normal 2 2 2" xfId="215" xr:uid="{00000000-0005-0000-0000-0000D5000000}"/>
    <cellStyle name="Normal 2 2 2 2" xfId="216" xr:uid="{00000000-0005-0000-0000-0000D6000000}"/>
    <cellStyle name="Normal 2 2 3" xfId="217" xr:uid="{00000000-0005-0000-0000-0000D7000000}"/>
    <cellStyle name="Normal 2 3" xfId="218" xr:uid="{00000000-0005-0000-0000-0000D8000000}"/>
    <cellStyle name="Normal 2 3 2" xfId="219" xr:uid="{00000000-0005-0000-0000-0000D9000000}"/>
    <cellStyle name="Normal 2 3 2 2" xfId="220" xr:uid="{00000000-0005-0000-0000-0000DA000000}"/>
    <cellStyle name="Normal 2 3 2 2 2" xfId="221" xr:uid="{00000000-0005-0000-0000-0000DB000000}"/>
    <cellStyle name="Normal 2 3 2 3" xfId="222" xr:uid="{00000000-0005-0000-0000-0000DC000000}"/>
    <cellStyle name="Normal 2 3 3" xfId="223" xr:uid="{00000000-0005-0000-0000-0000DD000000}"/>
    <cellStyle name="Normal 2 3 3 2" xfId="224" xr:uid="{00000000-0005-0000-0000-0000DE000000}"/>
    <cellStyle name="Normal 2 3 4" xfId="225" xr:uid="{00000000-0005-0000-0000-0000DF000000}"/>
    <cellStyle name="Normal 2 4" xfId="226" xr:uid="{00000000-0005-0000-0000-0000E0000000}"/>
    <cellStyle name="Normal 2 4 2" xfId="227" xr:uid="{00000000-0005-0000-0000-0000E1000000}"/>
    <cellStyle name="Normal 2 5" xfId="228" xr:uid="{00000000-0005-0000-0000-0000E2000000}"/>
    <cellStyle name="Normal 2 6" xfId="229" xr:uid="{00000000-0005-0000-0000-0000E3000000}"/>
    <cellStyle name="Normal 2 7" xfId="230" xr:uid="{00000000-0005-0000-0000-0000E4000000}"/>
    <cellStyle name="Normal 20" xfId="231" xr:uid="{00000000-0005-0000-0000-0000E5000000}"/>
    <cellStyle name="Normal 20 2" xfId="232" xr:uid="{00000000-0005-0000-0000-0000E6000000}"/>
    <cellStyle name="Normal 21" xfId="233" xr:uid="{00000000-0005-0000-0000-0000E7000000}"/>
    <cellStyle name="Normal 21 2" xfId="234" xr:uid="{00000000-0005-0000-0000-0000E8000000}"/>
    <cellStyle name="Normal 22" xfId="235" xr:uid="{00000000-0005-0000-0000-0000E9000000}"/>
    <cellStyle name="Normal 22 2" xfId="236" xr:uid="{00000000-0005-0000-0000-0000EA000000}"/>
    <cellStyle name="Normal 23" xfId="237" xr:uid="{00000000-0005-0000-0000-0000EB000000}"/>
    <cellStyle name="Normal 23 2" xfId="238" xr:uid="{00000000-0005-0000-0000-0000EC000000}"/>
    <cellStyle name="Normal 24" xfId="239" xr:uid="{00000000-0005-0000-0000-0000ED000000}"/>
    <cellStyle name="Normal 3" xfId="240" xr:uid="{00000000-0005-0000-0000-0000EE000000}"/>
    <cellStyle name="Normal 3 2" xfId="3" xr:uid="{00000000-0005-0000-0000-0000EF000000}"/>
    <cellStyle name="Normal 3 2 2" xfId="241" xr:uid="{00000000-0005-0000-0000-0000F0000000}"/>
    <cellStyle name="Normal 3 3" xfId="242" xr:uid="{00000000-0005-0000-0000-0000F1000000}"/>
    <cellStyle name="Normal 3 3 2" xfId="243" xr:uid="{00000000-0005-0000-0000-0000F2000000}"/>
    <cellStyle name="Normal 3 3 2 2" xfId="244" xr:uid="{00000000-0005-0000-0000-0000F3000000}"/>
    <cellStyle name="Normal 3 3 3" xfId="245" xr:uid="{00000000-0005-0000-0000-0000F4000000}"/>
    <cellStyle name="Normal 3 4" xfId="246" xr:uid="{00000000-0005-0000-0000-0000F5000000}"/>
    <cellStyle name="Normal 3 5" xfId="247" xr:uid="{00000000-0005-0000-0000-0000F6000000}"/>
    <cellStyle name="Normal 4" xfId="248" xr:uid="{00000000-0005-0000-0000-0000F7000000}"/>
    <cellStyle name="Normal 4 2" xfId="249" xr:uid="{00000000-0005-0000-0000-0000F8000000}"/>
    <cellStyle name="Normal 4 2 2" xfId="250" xr:uid="{00000000-0005-0000-0000-0000F9000000}"/>
    <cellStyle name="Normal 4 3" xfId="251" xr:uid="{00000000-0005-0000-0000-0000FA000000}"/>
    <cellStyle name="Normal 4 4" xfId="252" xr:uid="{00000000-0005-0000-0000-0000FB000000}"/>
    <cellStyle name="Normal 4 5" xfId="253" xr:uid="{00000000-0005-0000-0000-0000FC000000}"/>
    <cellStyle name="Normal 4 5 2" xfId="254" xr:uid="{00000000-0005-0000-0000-0000FD000000}"/>
    <cellStyle name="Normal 4 5 2 2" xfId="255" xr:uid="{00000000-0005-0000-0000-0000FE000000}"/>
    <cellStyle name="Normal 4 5 3" xfId="256" xr:uid="{00000000-0005-0000-0000-0000FF000000}"/>
    <cellStyle name="Normal 4 6" xfId="257" xr:uid="{00000000-0005-0000-0000-000000010000}"/>
    <cellStyle name="Normal 4 7" xfId="258" xr:uid="{00000000-0005-0000-0000-000001010000}"/>
    <cellStyle name="Normal 5" xfId="259" xr:uid="{00000000-0005-0000-0000-000002010000}"/>
    <cellStyle name="Normal 5 2" xfId="260" xr:uid="{00000000-0005-0000-0000-000003010000}"/>
    <cellStyle name="Normal 5 3" xfId="261" xr:uid="{00000000-0005-0000-0000-000004010000}"/>
    <cellStyle name="Normal 6" xfId="262" xr:uid="{00000000-0005-0000-0000-000005010000}"/>
    <cellStyle name="Normal 6 2" xfId="263" xr:uid="{00000000-0005-0000-0000-000006010000}"/>
    <cellStyle name="Normal 7" xfId="264" xr:uid="{00000000-0005-0000-0000-000007010000}"/>
    <cellStyle name="Normal 7 2" xfId="265" xr:uid="{00000000-0005-0000-0000-000008010000}"/>
    <cellStyle name="Normal 7 3" xfId="266" xr:uid="{00000000-0005-0000-0000-000009010000}"/>
    <cellStyle name="Normal 8" xfId="267" xr:uid="{00000000-0005-0000-0000-00000A010000}"/>
    <cellStyle name="Normal 8 2" xfId="268" xr:uid="{00000000-0005-0000-0000-00000B010000}"/>
    <cellStyle name="Normal 9" xfId="269" xr:uid="{00000000-0005-0000-0000-00000C010000}"/>
    <cellStyle name="Normal 9 2" xfId="270" xr:uid="{00000000-0005-0000-0000-00000D010000}"/>
    <cellStyle name="Normal 9 3" xfId="271" xr:uid="{00000000-0005-0000-0000-00000E010000}"/>
    <cellStyle name="Normal 9 4" xfId="272" xr:uid="{00000000-0005-0000-0000-00000F010000}"/>
    <cellStyle name="Normal_Balances Data 99-03" xfId="2" xr:uid="{00000000-0005-0000-0000-000010010000}"/>
    <cellStyle name="Normal_Primary Needs-led - with 2003-04 add-ons 3" xfId="4" xr:uid="{00000000-0005-0000-0000-000011010000}"/>
    <cellStyle name="Note 2" xfId="273" xr:uid="{00000000-0005-0000-0000-000013010000}"/>
    <cellStyle name="Note 3" xfId="274" xr:uid="{00000000-0005-0000-0000-000014010000}"/>
    <cellStyle name="Note 4" xfId="275" xr:uid="{00000000-0005-0000-0000-000015010000}"/>
    <cellStyle name="Note 5" xfId="276" xr:uid="{00000000-0005-0000-0000-000016010000}"/>
    <cellStyle name="Note 6" xfId="277" xr:uid="{00000000-0005-0000-0000-000017010000}"/>
    <cellStyle name="Note 7" xfId="278" xr:uid="{00000000-0005-0000-0000-000018010000}"/>
    <cellStyle name="Note 8" xfId="279" xr:uid="{00000000-0005-0000-0000-000019010000}"/>
    <cellStyle name="Note 9" xfId="280" xr:uid="{00000000-0005-0000-0000-00001A010000}"/>
    <cellStyle name="Number" xfId="281" xr:uid="{00000000-0005-0000-0000-00001B010000}"/>
    <cellStyle name="Percent 0%" xfId="282" xr:uid="{00000000-0005-0000-0000-00001C010000}"/>
    <cellStyle name="Percent 0.0%" xfId="283" xr:uid="{00000000-0005-0000-0000-00001D010000}"/>
    <cellStyle name="Percent 0.00%" xfId="284" xr:uid="{00000000-0005-0000-0000-00001E010000}"/>
    <cellStyle name="Percent 10" xfId="285" xr:uid="{00000000-0005-0000-0000-00001F010000}"/>
    <cellStyle name="Percent 10 2" xfId="286" xr:uid="{00000000-0005-0000-0000-000020010000}"/>
    <cellStyle name="Percent 11" xfId="287" xr:uid="{00000000-0005-0000-0000-000021010000}"/>
    <cellStyle name="Percent 11 2" xfId="288" xr:uid="{00000000-0005-0000-0000-000022010000}"/>
    <cellStyle name="Percent 12" xfId="289" xr:uid="{00000000-0005-0000-0000-000023010000}"/>
    <cellStyle name="Percent 13" xfId="290" xr:uid="{00000000-0005-0000-0000-000024010000}"/>
    <cellStyle name="Percent 13 2" xfId="291" xr:uid="{00000000-0005-0000-0000-000025010000}"/>
    <cellStyle name="Percent 13 2 2" xfId="292" xr:uid="{00000000-0005-0000-0000-000026010000}"/>
    <cellStyle name="Percent 13 3" xfId="293" xr:uid="{00000000-0005-0000-0000-000027010000}"/>
    <cellStyle name="Percent 14" xfId="294" xr:uid="{00000000-0005-0000-0000-000028010000}"/>
    <cellStyle name="Percent 15" xfId="295" xr:uid="{00000000-0005-0000-0000-000029010000}"/>
    <cellStyle name="Percent 2" xfId="296" xr:uid="{00000000-0005-0000-0000-00002A010000}"/>
    <cellStyle name="Percent 2 2" xfId="297" xr:uid="{00000000-0005-0000-0000-00002B010000}"/>
    <cellStyle name="Percent 2 2 2" xfId="298" xr:uid="{00000000-0005-0000-0000-00002C010000}"/>
    <cellStyle name="Percent 2 2 2 2" xfId="299" xr:uid="{00000000-0005-0000-0000-00002D010000}"/>
    <cellStyle name="Percent 2 2 2 2 2" xfId="300" xr:uid="{00000000-0005-0000-0000-00002E010000}"/>
    <cellStyle name="Percent 2 2 2 3" xfId="301" xr:uid="{00000000-0005-0000-0000-00002F010000}"/>
    <cellStyle name="Percent 2 2 3" xfId="302" xr:uid="{00000000-0005-0000-0000-000030010000}"/>
    <cellStyle name="Percent 2 3" xfId="303" xr:uid="{00000000-0005-0000-0000-000031010000}"/>
    <cellStyle name="Percent 3" xfId="304" xr:uid="{00000000-0005-0000-0000-000032010000}"/>
    <cellStyle name="Percent 3 2" xfId="305" xr:uid="{00000000-0005-0000-0000-000033010000}"/>
    <cellStyle name="Percent 3 2 2" xfId="306" xr:uid="{00000000-0005-0000-0000-000034010000}"/>
    <cellStyle name="Percent 3 3" xfId="307" xr:uid="{00000000-0005-0000-0000-000035010000}"/>
    <cellStyle name="Percent 3 4" xfId="308" xr:uid="{00000000-0005-0000-0000-000036010000}"/>
    <cellStyle name="Percent 4" xfId="309" xr:uid="{00000000-0005-0000-0000-000037010000}"/>
    <cellStyle name="Percent 4 2" xfId="310" xr:uid="{00000000-0005-0000-0000-000038010000}"/>
    <cellStyle name="Percent 4 2 2" xfId="311" xr:uid="{00000000-0005-0000-0000-000039010000}"/>
    <cellStyle name="Percent 4 3" xfId="312" xr:uid="{00000000-0005-0000-0000-00003A010000}"/>
    <cellStyle name="Percent 4 4" xfId="313" xr:uid="{00000000-0005-0000-0000-00003B010000}"/>
    <cellStyle name="Percent 4 5" xfId="314" xr:uid="{00000000-0005-0000-0000-00003C010000}"/>
    <cellStyle name="Percent 5" xfId="315" xr:uid="{00000000-0005-0000-0000-00003D010000}"/>
    <cellStyle name="Percent 6" xfId="316" xr:uid="{00000000-0005-0000-0000-00003E010000}"/>
    <cellStyle name="Percent 7" xfId="317" xr:uid="{00000000-0005-0000-0000-00003F010000}"/>
    <cellStyle name="Percent 8" xfId="318" xr:uid="{00000000-0005-0000-0000-000040010000}"/>
    <cellStyle name="Percent 8 2" xfId="319" xr:uid="{00000000-0005-0000-0000-000041010000}"/>
    <cellStyle name="Percent 9" xfId="320" xr:uid="{00000000-0005-0000-0000-000042010000}"/>
    <cellStyle name="Times New Roman" xfId="321" xr:uid="{00000000-0005-0000-0000-000043010000}"/>
    <cellStyle name="Times New Roman TT" xfId="322" xr:uid="{00000000-0005-0000-0000-000044010000}"/>
    <cellStyle name="Times New Roman TT 2" xfId="323" xr:uid="{00000000-0005-0000-0000-000045010000}"/>
    <cellStyle name="Title 2" xfId="324" xr:uid="{00000000-0005-0000-0000-000046010000}"/>
  </cellStyles>
  <dxfs count="3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protection locked="0" hidden="0"/>
    </dxf>
    <dxf>
      <protection locked="0" hidden="0"/>
    </dxf>
    <dxf>
      <protection locked="0" hidden="0"/>
    </dxf>
    <dxf>
      <protection locked="0" hidden="0"/>
    </dxf>
    <dxf>
      <protection locked="0" hidden="0"/>
    </dxf>
    <dxf>
      <protection locked="1" hidden="0"/>
    </dxf>
    <dxf>
      <protection locked="1" hidden="0"/>
    </dxf>
    <dxf>
      <protection locked="1" hidden="0"/>
    </dxf>
    <dxf>
      <protection locked="0" hidden="0"/>
    </dxf>
    <dxf>
      <protection locked="0" hidden="0"/>
    </dxf>
    <dxf>
      <numFmt numFmtId="19" formatCode="dd/mm/yyyy"/>
      <alignment horizontal="left" vertical="bottom" textRotation="0" wrapText="0" indent="0" justifyLastLine="0" shrinkToFit="0" readingOrder="0"/>
      <protection locked="0" hidden="0"/>
    </dxf>
    <dxf>
      <protection locked="0" hidden="0"/>
    </dxf>
    <dxf>
      <protection locked="0" hidden="0"/>
    </dxf>
    <dxf>
      <protection locked="0" hidden="0"/>
    </dxf>
    <dxf>
      <protection locked="0" hidden="0"/>
    </dxf>
    <dxf>
      <alignment horizontal="left" vertical="bottom" textRotation="0" wrapText="0" indent="0" justifyLastLine="0" shrinkToFit="0" readingOrder="0"/>
      <protection locked="0" hidden="0"/>
    </dxf>
    <dxf>
      <protection locked="0" hidden="0"/>
    </dxf>
    <dxf>
      <alignment horizontal="left" vertical="bottom" textRotation="0" wrapText="0" indent="0" justifyLastLine="0" shrinkToFit="0" readingOrder="0"/>
      <protection locked="0" hidden="0"/>
    </dxf>
    <dxf>
      <protection locked="0" hidden="0"/>
    </dxf>
    <dxf>
      <protection locked="0" hidden="0"/>
    </dxf>
    <dxf>
      <protection locked="0" hidden="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SchoolData" connectionId="1" xr16:uid="{4A39E711-4750-455B-A92C-438F897163A7}" autoFormatId="16" applyNumberFormats="0" applyBorderFormats="0" applyFontFormats="0" applyPatternFormats="0" applyAlignmentFormats="0" applyWidthHeightFormats="0">
  <queryTableRefresh nextId="20" unboundColumnsRight="1">
    <queryTableFields count="19">
      <queryTableField id="1" name="EstablishmentName" tableColumnId="1"/>
      <queryTableField id="2" name="School LA Number" tableColumnId="2"/>
      <queryTableField id="3" name="DfE No" tableColumnId="3"/>
      <queryTableField id="4" name="EstablishmentNumber" tableColumnId="4"/>
      <queryTableField id="5" name="URN" tableColumnId="5"/>
      <queryTableField id="6" name="PhaseOfEducation (name)" tableColumnId="6"/>
      <queryTableField id="7" name="EstablishmentTypeGroup (name)" tableColumnId="7"/>
      <queryTableField id="8" name="TypeOfEstablishment (name)" tableColumnId="8"/>
      <queryTableField id="9" name="Conversion Date (Planned/Actual)" tableColumnId="9"/>
      <queryTableField id="10" name="Trusts (name)" tableColumnId="10"/>
      <queryTableField id="11" name="Bank Account School/Academy" tableColumnId="11"/>
      <queryTableField id="12" name="Vendor Number" tableColumnId="12"/>
      <queryTableField id="13" name="Debtor Number" tableColumnId="13"/>
      <queryTableField id="14" name="Central School Cost Centre" tableColumnId="14"/>
      <queryTableField id="15" name="ParliamentaryConstituency (name)" tableColumnId="15"/>
      <queryTableField id="16" name="Comments" tableColumnId="16"/>
      <queryTableField id="17" name="OfficialSixthForm (name)" tableColumnId="17"/>
      <queryTableField id="18" name="NurseryProvision (name)" tableColumnId="18"/>
      <queryTableField id="19" dataBound="0" tableColumnId="19"/>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3A73D8A-4B96-475C-A7BA-B49A4289D682}" name="Table_SchoolData" displayName="Table_SchoolData" ref="A1:S300" tableType="queryTable" totalsRowShown="0" headerRowDxfId="34" dataDxfId="33">
  <autoFilter ref="A1:S300" xr:uid="{53A73D8A-4B96-475C-A7BA-B49A4289D682}"/>
  <sortState xmlns:xlrd2="http://schemas.microsoft.com/office/spreadsheetml/2017/richdata2" ref="A2:R300">
    <sortCondition ref="A3:A302"/>
  </sortState>
  <tableColumns count="19">
    <tableColumn id="1" xr3:uid="{99B56D6B-9368-43F3-96F1-343D0F65506D}" uniqueName="1" name="EstablishmentName" queryTableFieldId="1" dataDxfId="32"/>
    <tableColumn id="2" xr3:uid="{449E1971-8216-4790-A856-B9A85B439B4F}" uniqueName="2" name="School LA Number" queryTableFieldId="2" dataDxfId="31"/>
    <tableColumn id="3" xr3:uid="{86C1BB84-549E-489A-8791-7BEE5840FE07}" uniqueName="3" name="DfE No" queryTableFieldId="3" dataDxfId="30"/>
    <tableColumn id="4" xr3:uid="{DCED0D03-C23C-4AD3-9643-E630C1E2C4F8}" uniqueName="4" name="EstablishmentNumber" queryTableFieldId="4" dataDxfId="29"/>
    <tableColumn id="5" xr3:uid="{E2BB747E-C1C5-4031-AE70-EB833D69140C}" uniqueName="5" name="URN" queryTableFieldId="5" dataDxfId="28"/>
    <tableColumn id="6" xr3:uid="{D4A12871-FBE4-4E74-9D53-CCAE1B2947A0}" uniqueName="6" name="PhaseOfEducation (name)" queryTableFieldId="6" dataDxfId="27"/>
    <tableColumn id="7" xr3:uid="{399247B4-C9DD-45E7-BBF9-A8FA82C96044}" uniqueName="7" name="EstablishmentTypeGroup (name)" queryTableFieldId="7" dataDxfId="26"/>
    <tableColumn id="8" xr3:uid="{674E58FD-A968-4ACC-832E-790707502301}" uniqueName="8" name="TypeOfEstablishment (name)" queryTableFieldId="8" dataDxfId="25"/>
    <tableColumn id="9" xr3:uid="{23627FB1-3D79-4CF5-80EB-218F82A8E1C4}" uniqueName="9" name="Conversion Date (Planned/Actual)" queryTableFieldId="9" dataDxfId="24"/>
    <tableColumn id="10" xr3:uid="{DED26F4C-5FF8-4965-AEAC-B158655A1C09}" uniqueName="10" name="Trusts (name)" queryTableFieldId="10" dataDxfId="23"/>
    <tableColumn id="11" xr3:uid="{FFB4411B-4B87-499A-8EBA-EB9ABB288541}" uniqueName="11" name="Bank Account School/Academy" queryTableFieldId="11" dataDxfId="22"/>
    <tableColumn id="12" xr3:uid="{FD59E0DB-29BF-4290-A83A-4CB3B65A466F}" uniqueName="12" name="Vendor Number" queryTableFieldId="12" dataDxfId="21"/>
    <tableColumn id="13" xr3:uid="{B235380B-3652-444C-A3E7-AB9FC328B4B4}" uniqueName="13" name="Debtor Number" queryTableFieldId="13" dataDxfId="20"/>
    <tableColumn id="14" xr3:uid="{B5EE5379-9AA4-41CD-9F86-C30ABC49142D}" uniqueName="14" name="Central School Cost Centre" queryTableFieldId="14" dataDxfId="19"/>
    <tableColumn id="15" xr3:uid="{4AFBBC6E-7090-456F-83ED-B8444E27A25A}" uniqueName="15" name="Comments" queryTableFieldId="15" dataDxfId="18"/>
    <tableColumn id="16" xr3:uid="{3E8BF74D-5471-48D2-953C-5A7A8153E67D}" uniqueName="16" name="OfficialSixthForm (name)" queryTableFieldId="16" dataDxfId="17"/>
    <tableColumn id="17" xr3:uid="{7FC55DD7-EDBB-45CA-8E62-6EFF2D2CA2A1}" uniqueName="17" name="NurseryProvision (name)" queryTableFieldId="17" dataDxfId="16"/>
    <tableColumn id="18" xr3:uid="{864355A1-FE99-4A78-969D-BA6B9466B6CF}" uniqueName="18" name="ParliamentaryConstituency (name)" queryTableFieldId="18" dataDxfId="15"/>
    <tableColumn id="19" xr3:uid="{18DBDD56-EE37-40E9-AF9E-80B846F231DB}" uniqueName="19" name="DistrictAdministrative (name)" queryTableFieldId="19" dataDxfId="14"/>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loucestershire.gov.uk/media/17214/perspective-lite.pdf" TargetMode="External"/><Relationship Id="rId2" Type="http://schemas.openxmlformats.org/officeDocument/2006/relationships/hyperlink" Target="https://perspective.angelsolutions.co.uk/perspective/login.aspx" TargetMode="External"/><Relationship Id="rId1" Type="http://schemas.openxmlformats.org/officeDocument/2006/relationships/hyperlink" Target="mailto:IFRS.Leases@gloucestershire.gov.uk" TargetMode="External"/><Relationship Id="rId5" Type="http://schemas.openxmlformats.org/officeDocument/2006/relationships/printerSettings" Target="../printerSettings/printerSettings1.bin"/><Relationship Id="rId4" Type="http://schemas.openxmlformats.org/officeDocument/2006/relationships/hyperlink" Target="https://www.gloucestershire.gov.uk/media/npljrixe/perspective-lite.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6"/>
  <sheetViews>
    <sheetView showGridLines="0" tabSelected="1" zoomScaleNormal="100" workbookViewId="0">
      <selection activeCell="A6" sqref="A6:B6"/>
    </sheetView>
  </sheetViews>
  <sheetFormatPr defaultRowHeight="14.25"/>
  <cols>
    <col min="13" max="13" width="9" hidden="1" customWidth="1"/>
  </cols>
  <sheetData>
    <row r="1" spans="1:21" ht="20.25">
      <c r="A1" s="74" t="s">
        <v>0</v>
      </c>
      <c r="B1" s="75"/>
      <c r="C1" s="75"/>
      <c r="D1" s="75"/>
      <c r="E1" s="75"/>
      <c r="F1" s="75"/>
      <c r="G1" s="75"/>
      <c r="H1" s="75"/>
      <c r="I1" s="75"/>
      <c r="J1" s="75"/>
      <c r="K1" s="75"/>
      <c r="L1" s="76"/>
    </row>
    <row r="2" spans="1:21" ht="8.25" customHeight="1">
      <c r="A2" s="88"/>
      <c r="B2" s="89"/>
      <c r="C2" s="89"/>
      <c r="D2" s="89"/>
      <c r="E2" s="89"/>
      <c r="F2" s="89"/>
      <c r="G2" s="89"/>
      <c r="H2" s="89"/>
      <c r="I2" s="89"/>
      <c r="J2" s="89"/>
      <c r="K2" s="89"/>
      <c r="L2" s="90"/>
    </row>
    <row r="3" spans="1:21" ht="15.75">
      <c r="A3" s="77" t="s">
        <v>1</v>
      </c>
      <c r="B3" s="78"/>
      <c r="C3" s="78"/>
      <c r="D3" s="78"/>
      <c r="E3" s="78"/>
      <c r="F3" s="78"/>
      <c r="G3" s="78"/>
      <c r="H3" s="78"/>
      <c r="I3" s="78"/>
      <c r="J3" s="78"/>
      <c r="K3" s="78"/>
      <c r="L3" s="79"/>
    </row>
    <row r="4" spans="1:21" ht="15.75">
      <c r="A4" s="80" t="s">
        <v>2</v>
      </c>
      <c r="B4" s="81"/>
      <c r="C4" s="81"/>
      <c r="D4" s="81"/>
      <c r="E4" s="81"/>
      <c r="F4" s="81"/>
      <c r="G4" s="81"/>
      <c r="H4" s="81"/>
      <c r="I4" s="81"/>
      <c r="J4" s="81"/>
      <c r="K4" s="81"/>
      <c r="L4" s="82"/>
    </row>
    <row r="5" spans="1:21" ht="15.75" thickBot="1">
      <c r="A5" s="91"/>
      <c r="B5" s="92"/>
      <c r="C5" s="92"/>
      <c r="D5" s="92"/>
      <c r="E5" s="92"/>
      <c r="F5" s="92"/>
      <c r="G5" s="92"/>
      <c r="H5" s="92"/>
      <c r="I5" s="92"/>
      <c r="J5" s="92"/>
      <c r="K5" s="92"/>
      <c r="L5" s="93"/>
    </row>
    <row r="6" spans="1:21" ht="31.5" customHeight="1" thickBot="1">
      <c r="A6" s="83"/>
      <c r="B6" s="84"/>
      <c r="C6" s="85" t="str">
        <f>IF(A6="","Maintained Schools - Please enter your 3 digit LA School Number in the yellow box
Alternative Provision Schools - Please enter your 4 digit DfE number in the yellow box",IF(OR(M6="Academies",M6="Free Schools"),"For Maintained Schools Only",IF(LEN(A6)=4,INDEX('School List'!A:A,MATCH(A6,'School List'!D:D,FALSE),1),INDEX('School List'!A:A,MATCH(Information!A6,'School List'!B:B,FALSE),1))))</f>
        <v>Maintained Schools - Please enter your 3 digit LA School Number in the yellow box
Alternative Provision Schools - Please enter your 4 digit DfE number in the yellow box</v>
      </c>
      <c r="D6" s="86"/>
      <c r="E6" s="86"/>
      <c r="F6" s="86"/>
      <c r="G6" s="86"/>
      <c r="H6" s="86"/>
      <c r="I6" s="86"/>
      <c r="J6" s="86"/>
      <c r="K6" s="86"/>
      <c r="L6" s="87"/>
      <c r="M6" s="29" t="e">
        <f>IF(LEN(A6)=3,INDEX('School List'!G:G,MATCH(A6,'School List'!B:B,FALSE),1),INDEX('School List'!G:G,MATCH(A6,'School List'!D:D,FALSE),1))</f>
        <v>#N/A</v>
      </c>
    </row>
    <row r="7" spans="1:21" ht="10.5" customHeight="1">
      <c r="A7" s="54"/>
      <c r="B7" s="52"/>
      <c r="C7" s="53"/>
      <c r="D7" s="53"/>
      <c r="E7" s="53"/>
      <c r="F7" s="53"/>
      <c r="G7" s="53"/>
      <c r="H7" s="53"/>
      <c r="I7" s="53"/>
      <c r="J7" s="53"/>
      <c r="K7" s="53"/>
      <c r="L7" s="55"/>
      <c r="M7" s="29"/>
    </row>
    <row r="8" spans="1:21" ht="40.5" customHeight="1" thickBot="1">
      <c r="A8" s="94" t="s">
        <v>3</v>
      </c>
      <c r="B8" s="95"/>
      <c r="C8" s="95"/>
      <c r="D8" s="95"/>
      <c r="E8" s="95"/>
      <c r="F8" s="95"/>
      <c r="G8" s="95"/>
      <c r="H8" s="95"/>
      <c r="I8" s="95"/>
      <c r="J8" s="95"/>
      <c r="K8" s="95"/>
      <c r="L8" s="96"/>
    </row>
    <row r="9" spans="1:21" ht="36.75" customHeight="1" thickBot="1">
      <c r="A9" s="97"/>
      <c r="B9" s="98"/>
      <c r="C9" s="98"/>
      <c r="D9" s="98"/>
      <c r="E9" s="98"/>
      <c r="F9" s="98"/>
      <c r="G9" s="98"/>
      <c r="H9" s="98"/>
      <c r="I9" s="98"/>
      <c r="J9" s="98"/>
      <c r="K9" s="98"/>
      <c r="L9" s="99"/>
    </row>
    <row r="10" spans="1:21">
      <c r="A10" s="100"/>
      <c r="B10" s="101"/>
      <c r="C10" s="101"/>
      <c r="D10" s="101"/>
      <c r="E10" s="101"/>
      <c r="F10" s="101"/>
      <c r="G10" s="101"/>
      <c r="H10" s="101"/>
      <c r="I10" s="101"/>
      <c r="J10" s="101"/>
      <c r="K10" s="101"/>
      <c r="L10" s="102"/>
    </row>
    <row r="11" spans="1:21" ht="100.5" customHeight="1">
      <c r="A11" s="71" t="s">
        <v>4</v>
      </c>
      <c r="B11" s="72"/>
      <c r="C11" s="72"/>
      <c r="D11" s="72"/>
      <c r="E11" s="72"/>
      <c r="F11" s="72"/>
      <c r="G11" s="72"/>
      <c r="H11" s="72"/>
      <c r="I11" s="72"/>
      <c r="J11" s="72"/>
      <c r="K11" s="72"/>
      <c r="L11" s="73"/>
    </row>
    <row r="12" spans="1:21" ht="71.25" customHeight="1">
      <c r="A12" s="71" t="s">
        <v>461</v>
      </c>
      <c r="B12" s="72"/>
      <c r="C12" s="72"/>
      <c r="D12" s="72"/>
      <c r="E12" s="72"/>
      <c r="F12" s="72"/>
      <c r="G12" s="72"/>
      <c r="H12" s="72"/>
      <c r="I12" s="72"/>
      <c r="J12" s="72"/>
      <c r="K12" s="72"/>
      <c r="L12" s="73"/>
    </row>
    <row r="13" spans="1:21" ht="12" customHeight="1" thickBot="1">
      <c r="A13" s="123"/>
      <c r="B13" s="124"/>
      <c r="C13" s="124"/>
      <c r="D13" s="124"/>
      <c r="E13" s="124"/>
      <c r="F13" s="124"/>
      <c r="G13" s="124"/>
      <c r="H13" s="124"/>
      <c r="I13" s="124"/>
      <c r="J13" s="124"/>
      <c r="K13" s="124"/>
      <c r="L13" s="125"/>
    </row>
    <row r="14" spans="1:21" ht="33" customHeight="1">
      <c r="A14" s="120" t="s">
        <v>479</v>
      </c>
      <c r="B14" s="121"/>
      <c r="C14" s="121"/>
      <c r="D14" s="121"/>
      <c r="E14" s="121"/>
      <c r="F14" s="121"/>
      <c r="G14" s="121"/>
      <c r="H14" s="121"/>
      <c r="I14" s="121"/>
      <c r="J14" s="121"/>
      <c r="K14" s="121"/>
      <c r="L14" s="122"/>
    </row>
    <row r="15" spans="1:21" ht="34.5" customHeight="1">
      <c r="A15" s="114" t="s">
        <v>5</v>
      </c>
      <c r="B15" s="115"/>
      <c r="C15" s="115"/>
      <c r="D15" s="115"/>
      <c r="E15" s="115"/>
      <c r="F15" s="115"/>
      <c r="G15" s="115"/>
      <c r="H15" s="115"/>
      <c r="I15" s="115"/>
      <c r="J15" s="115"/>
      <c r="K15" s="115"/>
      <c r="L15" s="116"/>
    </row>
    <row r="16" spans="1:21" ht="32.25" customHeight="1">
      <c r="A16" s="114" t="s">
        <v>6</v>
      </c>
      <c r="B16" s="115"/>
      <c r="C16" s="115"/>
      <c r="D16" s="115"/>
      <c r="E16" s="115"/>
      <c r="F16" s="115"/>
      <c r="G16" s="115"/>
      <c r="H16" s="115"/>
      <c r="I16" s="115"/>
      <c r="J16" s="115"/>
      <c r="K16" s="115"/>
      <c r="L16" s="116"/>
      <c r="M16" s="43"/>
      <c r="N16" s="43"/>
      <c r="O16" s="43"/>
      <c r="P16" s="43"/>
      <c r="Q16" s="43"/>
      <c r="R16" s="43"/>
      <c r="S16" s="43"/>
      <c r="T16" s="43"/>
      <c r="U16" s="43"/>
    </row>
    <row r="17" spans="1:21" ht="24.75" customHeight="1" thickBot="1">
      <c r="A17" s="103" t="s">
        <v>7</v>
      </c>
      <c r="B17" s="104"/>
      <c r="C17" s="104"/>
      <c r="D17" s="104"/>
      <c r="E17" s="104"/>
      <c r="F17" s="104"/>
      <c r="G17" s="104"/>
      <c r="H17" s="104"/>
      <c r="I17" s="104"/>
      <c r="J17" s="108" t="s">
        <v>8</v>
      </c>
      <c r="K17" s="108"/>
      <c r="L17" s="109"/>
      <c r="M17" s="37"/>
      <c r="N17" s="37"/>
      <c r="O17" s="37"/>
      <c r="P17" s="37"/>
      <c r="Q17" s="37"/>
      <c r="R17" s="37"/>
      <c r="S17" s="37"/>
      <c r="T17" s="37"/>
      <c r="U17" s="37"/>
    </row>
    <row r="18" spans="1:21" ht="31.5" customHeight="1">
      <c r="A18" s="117" t="s">
        <v>9</v>
      </c>
      <c r="B18" s="118"/>
      <c r="C18" s="118"/>
      <c r="D18" s="118"/>
      <c r="E18" s="118"/>
      <c r="F18" s="118"/>
      <c r="G18" s="118"/>
      <c r="H18" s="118"/>
      <c r="I18" s="118"/>
      <c r="J18" s="118"/>
      <c r="K18" s="118"/>
      <c r="L18" s="119"/>
    </row>
    <row r="19" spans="1:21" ht="17.25" customHeight="1">
      <c r="A19" s="56"/>
      <c r="B19" s="110" t="s">
        <v>10</v>
      </c>
      <c r="C19" s="110"/>
      <c r="D19" s="110"/>
      <c r="E19" s="110"/>
      <c r="I19" s="106"/>
      <c r="J19" s="106"/>
      <c r="K19" s="106"/>
      <c r="L19" s="107"/>
      <c r="M19" s="43"/>
      <c r="N19" s="43"/>
      <c r="O19" s="43"/>
      <c r="P19" s="43"/>
      <c r="Q19" s="43"/>
      <c r="R19" s="43"/>
      <c r="S19" s="43"/>
      <c r="T19" s="43"/>
      <c r="U19" s="43"/>
    </row>
    <row r="20" spans="1:21" ht="1.5" customHeight="1">
      <c r="A20" s="58"/>
      <c r="B20" s="38"/>
      <c r="C20" s="38"/>
      <c r="D20" s="38"/>
      <c r="I20" s="57"/>
      <c r="J20" s="57"/>
      <c r="K20" s="57"/>
      <c r="L20" s="44"/>
      <c r="M20" s="37"/>
      <c r="N20" s="37"/>
      <c r="O20" s="37"/>
      <c r="P20" s="37"/>
      <c r="Q20" s="37"/>
      <c r="R20" s="37"/>
      <c r="S20" s="37"/>
      <c r="T20" s="37"/>
      <c r="U20" s="37"/>
    </row>
    <row r="21" spans="1:21" ht="15">
      <c r="A21" s="111" t="s">
        <v>11</v>
      </c>
      <c r="B21" s="112"/>
      <c r="C21" s="112"/>
      <c r="D21" s="112"/>
      <c r="E21" s="112"/>
      <c r="F21" s="112"/>
      <c r="G21" s="112"/>
      <c r="H21" s="112"/>
      <c r="I21" s="112"/>
      <c r="J21" s="112"/>
      <c r="K21" s="112"/>
      <c r="L21" s="113"/>
      <c r="M21" s="37"/>
      <c r="N21" s="37"/>
      <c r="O21" s="37"/>
      <c r="P21" s="37"/>
      <c r="Q21" s="37"/>
      <c r="R21" s="37"/>
      <c r="S21" s="37"/>
      <c r="T21" s="37"/>
      <c r="U21" s="37"/>
    </row>
    <row r="22" spans="1:21" ht="18.75" customHeight="1">
      <c r="A22" s="59"/>
      <c r="B22" s="105" t="s">
        <v>12</v>
      </c>
      <c r="C22" s="105"/>
      <c r="D22" s="60"/>
      <c r="E22" s="60"/>
      <c r="F22" s="60"/>
      <c r="G22" s="60"/>
      <c r="H22" s="60"/>
      <c r="I22" s="60"/>
      <c r="J22" s="60"/>
      <c r="K22" s="60"/>
      <c r="L22" s="45"/>
      <c r="M22" s="37"/>
      <c r="N22" s="37"/>
      <c r="O22" s="37"/>
      <c r="P22" s="37"/>
      <c r="Q22" s="37"/>
      <c r="R22" s="37"/>
      <c r="S22" s="37"/>
      <c r="T22" s="37"/>
      <c r="U22" s="37"/>
    </row>
    <row r="23" spans="1:21" ht="15">
      <c r="A23" s="61" t="s">
        <v>13</v>
      </c>
      <c r="B23" s="62"/>
      <c r="C23" s="60"/>
      <c r="D23" s="60"/>
      <c r="E23" s="60"/>
      <c r="F23" s="60"/>
      <c r="G23" s="60"/>
      <c r="H23" s="60"/>
      <c r="I23" s="60"/>
      <c r="J23" s="60"/>
      <c r="K23" s="60"/>
      <c r="L23" s="45"/>
      <c r="M23" s="37"/>
      <c r="N23" s="37"/>
      <c r="O23" s="37"/>
      <c r="P23" s="37"/>
      <c r="Q23" s="37"/>
      <c r="R23" s="37"/>
      <c r="S23" s="37"/>
      <c r="T23" s="37"/>
      <c r="U23" s="37"/>
    </row>
    <row r="24" spans="1:21" ht="4.5" customHeight="1">
      <c r="A24" s="61"/>
      <c r="B24" s="62"/>
      <c r="C24" s="60"/>
      <c r="D24" s="60"/>
      <c r="E24" s="60"/>
      <c r="F24" s="60"/>
      <c r="G24" s="60"/>
      <c r="H24" s="60"/>
      <c r="I24" s="60"/>
      <c r="J24" s="60"/>
      <c r="K24" s="60"/>
      <c r="L24" s="45"/>
      <c r="M24" s="37"/>
      <c r="N24" s="37"/>
      <c r="O24" s="37"/>
      <c r="P24" s="37"/>
      <c r="Q24" s="37"/>
      <c r="R24" s="37"/>
      <c r="S24" s="37"/>
      <c r="T24" s="37"/>
      <c r="U24" s="37"/>
    </row>
    <row r="25" spans="1:21" ht="15" customHeight="1">
      <c r="A25" s="63" t="s">
        <v>14</v>
      </c>
      <c r="B25" s="39"/>
      <c r="C25" s="39"/>
      <c r="D25" s="39"/>
      <c r="E25" s="39"/>
      <c r="F25" s="39"/>
      <c r="G25" s="39"/>
      <c r="H25" s="39"/>
      <c r="I25" s="39"/>
      <c r="J25" s="39"/>
      <c r="K25" s="39"/>
      <c r="L25" s="41"/>
      <c r="M25" s="37"/>
      <c r="N25" s="37"/>
      <c r="O25" s="37"/>
      <c r="P25" s="37"/>
      <c r="Q25" s="37"/>
      <c r="R25" s="37"/>
      <c r="S25" s="37"/>
      <c r="T25" s="37"/>
      <c r="U25" s="37"/>
    </row>
    <row r="26" spans="1:21" ht="15" customHeight="1">
      <c r="A26" s="63"/>
      <c r="B26" s="105" t="s">
        <v>15</v>
      </c>
      <c r="C26" s="105"/>
      <c r="D26" s="39"/>
      <c r="E26" s="39"/>
      <c r="F26" s="39"/>
      <c r="G26" s="39"/>
      <c r="H26" s="39"/>
      <c r="I26" s="39"/>
      <c r="J26" s="39"/>
      <c r="K26" s="39"/>
      <c r="L26" s="41"/>
      <c r="M26" s="37"/>
      <c r="N26" s="37"/>
      <c r="O26" s="37"/>
      <c r="P26" s="37"/>
      <c r="Q26" s="37"/>
      <c r="R26" s="37"/>
      <c r="S26" s="37"/>
      <c r="T26" s="37"/>
      <c r="U26" s="37"/>
    </row>
    <row r="27" spans="1:21" ht="15" thickBot="1">
      <c r="A27" s="47"/>
      <c r="B27" s="48"/>
      <c r="C27" s="48"/>
      <c r="D27" s="48"/>
      <c r="E27" s="48"/>
      <c r="F27" s="48"/>
      <c r="G27" s="48"/>
      <c r="H27" s="48"/>
      <c r="I27" s="48"/>
      <c r="J27" s="48"/>
      <c r="K27" s="48"/>
      <c r="L27" s="49"/>
    </row>
    <row r="29" spans="1:21" ht="15">
      <c r="A29" s="36"/>
    </row>
    <row r="32" spans="1:21" ht="15">
      <c r="A32" s="39"/>
    </row>
    <row r="35" spans="1:1" ht="15">
      <c r="A35" s="39"/>
    </row>
    <row r="36" spans="1:1">
      <c r="A36" s="40"/>
    </row>
  </sheetData>
  <sheetProtection algorithmName="SHA-512" hashValue="fZoYkR5OxI6+MS9YEpxss9bZNgWqu3Ygb7IPNsGpSddDdnPwcdHKXuyVbU76F2e2+AB1B6DqnReHsiGXUWCFtw==" saltValue="ExB49nPRznJlMN/DACRVCw==" spinCount="100000" sheet="1" objects="1" scenarios="1"/>
  <mergeCells count="24">
    <mergeCell ref="A17:I17"/>
    <mergeCell ref="A12:L12"/>
    <mergeCell ref="B22:C22"/>
    <mergeCell ref="B26:C26"/>
    <mergeCell ref="I19:L19"/>
    <mergeCell ref="J17:L17"/>
    <mergeCell ref="B19:E19"/>
    <mergeCell ref="A21:L21"/>
    <mergeCell ref="A15:L15"/>
    <mergeCell ref="A18:L18"/>
    <mergeCell ref="A16:L16"/>
    <mergeCell ref="A14:L14"/>
    <mergeCell ref="A13:L13"/>
    <mergeCell ref="A11:L11"/>
    <mergeCell ref="A1:L1"/>
    <mergeCell ref="A3:L3"/>
    <mergeCell ref="A4:L4"/>
    <mergeCell ref="A6:B6"/>
    <mergeCell ref="C6:L6"/>
    <mergeCell ref="A2:L2"/>
    <mergeCell ref="A5:L5"/>
    <mergeCell ref="A8:L8"/>
    <mergeCell ref="A9:L9"/>
    <mergeCell ref="A10:L10"/>
  </mergeCells>
  <hyperlinks>
    <hyperlink ref="B19" r:id="rId1" xr:uid="{00000000-0004-0000-0000-000000000000}"/>
    <hyperlink ref="B22" r:id="rId2" display="perspective lite" xr:uid="{9C20F3EA-F755-48A6-B121-F32624571238}"/>
    <hyperlink ref="B26" r:id="rId3" xr:uid="{9D18AC1C-1167-4BEB-B0AD-FA8A75C66273}"/>
    <hyperlink ref="B26:C26" r:id="rId4" display="PL guidance" xr:uid="{4D055A4D-6FB9-40FA-8B51-D6617D3334D3}"/>
    <hyperlink ref="J17:L17" location="None" display="Link to return" xr:uid="{6A6F437A-FDA4-41F3-A9C2-7F0EACE1C3F5}"/>
  </hyperlinks>
  <pageMargins left="0.7" right="0.7" top="0.75" bottom="0.75" header="0.3" footer="0.3"/>
  <pageSetup paperSize="9" scale="74"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Q88"/>
  <sheetViews>
    <sheetView showGridLines="0" zoomScale="80" zoomScaleNormal="80" workbookViewId="0">
      <pane xSplit="2" ySplit="15" topLeftCell="C16" activePane="bottomRight" state="frozen"/>
      <selection pane="topRight" activeCell="C1" sqref="C1"/>
      <selection pane="bottomLeft" activeCell="A18" sqref="A18"/>
      <selection pane="bottomRight" activeCell="E13" sqref="E13"/>
    </sheetView>
  </sheetViews>
  <sheetFormatPr defaultRowHeight="14.25"/>
  <cols>
    <col min="1" max="1" width="23.375" customWidth="1"/>
    <col min="2" max="2" width="1.875" customWidth="1"/>
    <col min="3" max="3" width="18.25" customWidth="1"/>
    <col min="4" max="4" width="26.625" customWidth="1"/>
    <col min="5" max="5" width="43.375" customWidth="1"/>
    <col min="6" max="6" width="12.75" customWidth="1"/>
    <col min="7" max="7" width="14.125" customWidth="1"/>
    <col min="8" max="9" width="15.75" customWidth="1"/>
    <col min="10" max="10" width="14.875" customWidth="1"/>
    <col min="11" max="11" width="31.375" customWidth="1"/>
    <col min="12" max="12" width="27" customWidth="1"/>
    <col min="14" max="16" width="9" customWidth="1"/>
    <col min="17" max="17" width="11.5" hidden="1" customWidth="1"/>
  </cols>
  <sheetData>
    <row r="1" spans="1:17" ht="19.5" customHeight="1">
      <c r="A1" s="126" t="s">
        <v>0</v>
      </c>
      <c r="B1" s="127"/>
      <c r="C1" s="127"/>
      <c r="D1" s="127"/>
      <c r="E1" s="127"/>
      <c r="F1" s="127"/>
      <c r="G1" s="127"/>
      <c r="H1" s="127"/>
      <c r="I1" s="127"/>
      <c r="J1" s="127"/>
      <c r="K1" s="127"/>
      <c r="L1" s="128"/>
    </row>
    <row r="2" spans="1:17" ht="8.25" customHeight="1" thickBot="1">
      <c r="A2" s="4"/>
      <c r="B2" s="5"/>
      <c r="C2" s="5"/>
      <c r="D2" s="5"/>
      <c r="E2" s="5"/>
      <c r="F2" s="5"/>
      <c r="G2" s="5"/>
      <c r="H2" s="5"/>
      <c r="I2" s="5"/>
      <c r="J2" s="5"/>
      <c r="K2" s="5"/>
      <c r="L2" s="5"/>
    </row>
    <row r="3" spans="1:17" ht="20.25" customHeight="1">
      <c r="A3" s="152" t="str">
        <f>IF(Information!A6="","",Information!A6)</f>
        <v/>
      </c>
      <c r="B3" s="146" t="str">
        <f>IF(Information!A6="","Please type in your school number on the information tab",Information!A6&amp;" - "&amp;Information!C6)</f>
        <v>Please type in your school number on the information tab</v>
      </c>
      <c r="C3" s="147"/>
      <c r="D3" s="147"/>
      <c r="E3" s="147"/>
      <c r="F3" s="147"/>
      <c r="G3" s="147"/>
      <c r="H3" s="147"/>
      <c r="I3" s="147"/>
      <c r="J3" s="147"/>
      <c r="K3" s="147"/>
      <c r="L3" s="148"/>
      <c r="Q3" s="2" t="s">
        <v>16</v>
      </c>
    </row>
    <row r="4" spans="1:17" ht="8.25" customHeight="1" thickBot="1">
      <c r="A4" s="153"/>
      <c r="B4" s="149"/>
      <c r="C4" s="150"/>
      <c r="D4" s="150"/>
      <c r="E4" s="150"/>
      <c r="F4" s="150"/>
      <c r="G4" s="150"/>
      <c r="H4" s="150"/>
      <c r="I4" s="150"/>
      <c r="J4" s="150"/>
      <c r="K4" s="150"/>
      <c r="L4" s="151"/>
    </row>
    <row r="5" spans="1:17" ht="6" customHeight="1">
      <c r="A5" s="5"/>
      <c r="B5" s="5"/>
      <c r="C5" s="5"/>
      <c r="D5" s="5"/>
      <c r="E5" s="5"/>
      <c r="F5" s="5"/>
      <c r="G5" s="5"/>
      <c r="H5" s="5"/>
      <c r="I5" s="5"/>
      <c r="J5" s="5"/>
      <c r="K5" s="5"/>
      <c r="L5" s="5"/>
      <c r="Q5" t="s">
        <v>460</v>
      </c>
    </row>
    <row r="6" spans="1:17" ht="15" hidden="1">
      <c r="A6" s="129" t="s">
        <v>1</v>
      </c>
      <c r="B6" s="129"/>
      <c r="C6" s="129"/>
      <c r="D6" s="129"/>
      <c r="E6" s="129"/>
      <c r="F6" s="129"/>
      <c r="G6" s="129"/>
      <c r="H6" s="129"/>
      <c r="I6" s="129"/>
      <c r="J6" s="129"/>
      <c r="K6" s="129"/>
      <c r="L6" s="129"/>
      <c r="Q6" t="s">
        <v>17</v>
      </c>
    </row>
    <row r="7" spans="1:17" ht="15.75" hidden="1" customHeight="1">
      <c r="A7" s="142" t="s">
        <v>18</v>
      </c>
      <c r="B7" s="142"/>
      <c r="C7" s="142"/>
      <c r="D7" s="142"/>
      <c r="E7" s="142"/>
      <c r="F7" s="142"/>
      <c r="G7" s="142"/>
      <c r="H7" s="142"/>
      <c r="I7" s="142"/>
      <c r="J7" s="142"/>
      <c r="K7" s="142"/>
      <c r="L7" s="142"/>
      <c r="Q7" t="s">
        <v>19</v>
      </c>
    </row>
    <row r="8" spans="1:17" ht="4.5" customHeight="1">
      <c r="A8" s="2"/>
      <c r="B8" s="26"/>
      <c r="C8" s="2"/>
      <c r="D8" s="2"/>
      <c r="E8" s="2"/>
      <c r="F8" s="2"/>
      <c r="G8" s="2"/>
      <c r="H8" s="2"/>
      <c r="I8" s="2"/>
    </row>
    <row r="9" spans="1:17" ht="7.5" customHeight="1">
      <c r="A9" s="2"/>
      <c r="B9" s="26"/>
      <c r="C9" s="2"/>
      <c r="D9" s="2"/>
      <c r="E9" s="2"/>
      <c r="F9" s="2"/>
      <c r="G9" s="2"/>
      <c r="H9" s="2"/>
      <c r="I9" s="2"/>
    </row>
    <row r="10" spans="1:17" ht="18.75" customHeight="1">
      <c r="A10" s="143" t="s">
        <v>44</v>
      </c>
      <c r="B10" s="143"/>
      <c r="C10" s="143"/>
      <c r="D10" s="143"/>
      <c r="E10" s="143"/>
      <c r="F10" s="143"/>
      <c r="G10" s="143"/>
      <c r="H10" s="143"/>
      <c r="I10" s="143"/>
      <c r="J10" s="143"/>
      <c r="K10" s="143"/>
      <c r="L10" s="143"/>
      <c r="Q10" s="1"/>
    </row>
    <row r="11" spans="1:17" ht="15.75" customHeight="1">
      <c r="A11" s="46"/>
      <c r="B11" s="46"/>
      <c r="C11" s="46"/>
      <c r="D11" s="46"/>
      <c r="E11" s="46"/>
      <c r="F11" s="46"/>
      <c r="G11" s="46"/>
      <c r="H11" s="46"/>
      <c r="I11" s="46"/>
      <c r="J11" s="46"/>
      <c r="K11" s="46"/>
      <c r="L11" s="46"/>
      <c r="Q11" s="1"/>
    </row>
    <row r="12" spans="1:17" ht="5.25" customHeight="1">
      <c r="A12" s="2"/>
      <c r="B12" s="26"/>
      <c r="C12" s="2"/>
      <c r="D12" s="2"/>
      <c r="E12" s="2"/>
      <c r="F12" s="2"/>
      <c r="G12" s="2"/>
      <c r="H12" s="2"/>
      <c r="I12" s="2"/>
    </row>
    <row r="13" spans="1:17" ht="23.25" customHeight="1">
      <c r="A13" s="144" t="s">
        <v>45</v>
      </c>
      <c r="B13" s="144"/>
      <c r="C13" s="144"/>
      <c r="D13" s="145"/>
      <c r="E13" s="42"/>
      <c r="H13" s="2"/>
      <c r="I13" s="2"/>
    </row>
    <row r="14" spans="1:17" ht="15" customHeight="1"/>
    <row r="15" spans="1:17" ht="108.75" customHeight="1">
      <c r="A15" s="133" t="s">
        <v>480</v>
      </c>
      <c r="B15" s="134"/>
      <c r="C15" s="135"/>
      <c r="D15" s="27" t="s">
        <v>20</v>
      </c>
      <c r="E15" s="27" t="s">
        <v>21</v>
      </c>
      <c r="F15" s="27" t="s">
        <v>22</v>
      </c>
      <c r="G15" s="27" t="s">
        <v>23</v>
      </c>
      <c r="H15" s="27" t="s">
        <v>24</v>
      </c>
      <c r="I15" s="27" t="s">
        <v>25</v>
      </c>
      <c r="J15" s="50" t="s">
        <v>46</v>
      </c>
      <c r="K15" s="28" t="s">
        <v>26</v>
      </c>
      <c r="L15" s="28" t="s">
        <v>27</v>
      </c>
    </row>
    <row r="16" spans="1:17" ht="6.75" customHeight="1"/>
    <row r="17" spans="1:12" ht="21.75" customHeight="1"/>
    <row r="18" spans="1:12" ht="71.25">
      <c r="A18" s="136" t="s">
        <v>28</v>
      </c>
      <c r="B18" s="31"/>
      <c r="C18" s="16"/>
      <c r="D18" s="16"/>
      <c r="E18" s="17" t="s">
        <v>29</v>
      </c>
      <c r="F18" s="18"/>
      <c r="G18" s="19"/>
      <c r="H18" s="20"/>
      <c r="I18" s="21"/>
      <c r="J18" s="20" t="str">
        <f>IF(H18="","",EDATE(H18,I18)-1)</f>
        <v/>
      </c>
      <c r="K18" s="22"/>
      <c r="L18" s="17" t="s">
        <v>30</v>
      </c>
    </row>
    <row r="19" spans="1:12" ht="23.25" customHeight="1">
      <c r="A19" s="137"/>
      <c r="B19" s="31"/>
      <c r="C19" s="130" t="s">
        <v>460</v>
      </c>
      <c r="D19" s="11"/>
      <c r="E19" s="11"/>
      <c r="F19" s="7"/>
      <c r="G19" s="8"/>
      <c r="H19" s="9"/>
      <c r="I19" s="51"/>
      <c r="J19" s="15" t="str">
        <f t="shared" ref="J19:J24" si="0">IF(OR(ISBLANK(H19),ISBLANK(I19)),"",EDATE(H19,I19)-1)</f>
        <v/>
      </c>
      <c r="K19" s="10"/>
      <c r="L19" s="7"/>
    </row>
    <row r="20" spans="1:12">
      <c r="A20" s="137"/>
      <c r="B20" s="31"/>
      <c r="C20" s="131"/>
      <c r="D20" s="11"/>
      <c r="E20" s="11"/>
      <c r="F20" s="7"/>
      <c r="G20" s="8"/>
      <c r="H20" s="9"/>
      <c r="I20" s="51"/>
      <c r="J20" s="15" t="str">
        <f t="shared" si="0"/>
        <v/>
      </c>
      <c r="K20" s="10"/>
      <c r="L20" s="7"/>
    </row>
    <row r="21" spans="1:12">
      <c r="A21" s="137"/>
      <c r="B21" s="31"/>
      <c r="C21" s="131"/>
      <c r="D21" s="11"/>
      <c r="E21" s="11"/>
      <c r="F21" s="7"/>
      <c r="G21" s="8"/>
      <c r="H21" s="9"/>
      <c r="I21" s="51"/>
      <c r="J21" s="15" t="str">
        <f t="shared" si="0"/>
        <v/>
      </c>
      <c r="K21" s="10"/>
      <c r="L21" s="7"/>
    </row>
    <row r="22" spans="1:12">
      <c r="A22" s="137"/>
      <c r="B22" s="31"/>
      <c r="C22" s="131"/>
      <c r="D22" s="11"/>
      <c r="E22" s="11"/>
      <c r="F22" s="7"/>
      <c r="G22" s="8"/>
      <c r="H22" s="9"/>
      <c r="I22" s="51"/>
      <c r="J22" s="15" t="str">
        <f t="shared" si="0"/>
        <v/>
      </c>
      <c r="K22" s="10"/>
      <c r="L22" s="7"/>
    </row>
    <row r="23" spans="1:12">
      <c r="A23" s="137"/>
      <c r="B23" s="31"/>
      <c r="C23" s="131"/>
      <c r="D23" s="6"/>
      <c r="E23" s="6"/>
      <c r="F23" s="7"/>
      <c r="G23" s="8"/>
      <c r="H23" s="9"/>
      <c r="I23" s="51"/>
      <c r="J23" s="15" t="str">
        <f t="shared" si="0"/>
        <v/>
      </c>
      <c r="K23" s="10"/>
      <c r="L23" s="7"/>
    </row>
    <row r="24" spans="1:12">
      <c r="A24" s="138"/>
      <c r="B24" s="31"/>
      <c r="C24" s="132"/>
      <c r="D24" s="12"/>
      <c r="E24" s="12"/>
      <c r="F24" s="7"/>
      <c r="G24" s="8"/>
      <c r="H24" s="9"/>
      <c r="I24" s="51"/>
      <c r="J24" s="15" t="str">
        <f t="shared" si="0"/>
        <v/>
      </c>
      <c r="K24" s="10"/>
      <c r="L24" s="7"/>
    </row>
    <row r="26" spans="1:12" ht="42.75">
      <c r="A26" s="139" t="s">
        <v>31</v>
      </c>
      <c r="B26" s="31"/>
      <c r="C26" s="16"/>
      <c r="D26" s="16"/>
      <c r="E26" s="17" t="s">
        <v>32</v>
      </c>
      <c r="F26" s="23"/>
      <c r="G26" s="23"/>
      <c r="H26" s="20"/>
      <c r="I26" s="21"/>
      <c r="J26" s="20" t="str">
        <f>IF(H26="","",EDATE(H26,I26)-1)</f>
        <v/>
      </c>
      <c r="K26" s="22"/>
      <c r="L26" s="17" t="s">
        <v>33</v>
      </c>
    </row>
    <row r="27" spans="1:12" ht="14.25" customHeight="1">
      <c r="A27" s="140"/>
      <c r="B27" s="31"/>
      <c r="C27" s="130" t="s">
        <v>460</v>
      </c>
      <c r="D27" s="11"/>
      <c r="E27" s="14"/>
      <c r="F27" s="12"/>
      <c r="G27" s="12"/>
      <c r="H27" s="9"/>
      <c r="I27" s="51"/>
      <c r="J27" s="15" t="str">
        <f t="shared" ref="J27:J32" si="1">IF(OR(ISBLANK(H27),ISBLANK(I27)),"",EDATE(H27,I27)-1)</f>
        <v/>
      </c>
      <c r="K27" s="10"/>
      <c r="L27" s="12"/>
    </row>
    <row r="28" spans="1:12" ht="14.25" customHeight="1">
      <c r="A28" s="140"/>
      <c r="B28" s="31"/>
      <c r="C28" s="131"/>
      <c r="D28" s="11"/>
      <c r="E28" s="14"/>
      <c r="F28" s="12"/>
      <c r="G28" s="12"/>
      <c r="H28" s="9"/>
      <c r="I28" s="51"/>
      <c r="J28" s="15" t="str">
        <f t="shared" si="1"/>
        <v/>
      </c>
      <c r="K28" s="10"/>
      <c r="L28" s="12"/>
    </row>
    <row r="29" spans="1:12" ht="14.25" customHeight="1">
      <c r="A29" s="140"/>
      <c r="B29" s="31"/>
      <c r="C29" s="131"/>
      <c r="D29" s="11"/>
      <c r="E29" s="14"/>
      <c r="F29" s="12"/>
      <c r="G29" s="12"/>
      <c r="H29" s="9"/>
      <c r="I29" s="51"/>
      <c r="J29" s="15" t="str">
        <f t="shared" si="1"/>
        <v/>
      </c>
      <c r="K29" s="10"/>
      <c r="L29" s="12"/>
    </row>
    <row r="30" spans="1:12" ht="14.25" customHeight="1">
      <c r="A30" s="140"/>
      <c r="B30" s="31"/>
      <c r="C30" s="131"/>
      <c r="D30" s="11"/>
      <c r="E30" s="14"/>
      <c r="F30" s="12"/>
      <c r="G30" s="12"/>
      <c r="H30" s="9"/>
      <c r="I30" s="51"/>
      <c r="J30" s="15" t="str">
        <f t="shared" si="1"/>
        <v/>
      </c>
      <c r="K30" s="10"/>
      <c r="L30" s="12"/>
    </row>
    <row r="31" spans="1:12" ht="14.25" customHeight="1">
      <c r="A31" s="140"/>
      <c r="B31" s="31"/>
      <c r="C31" s="131"/>
      <c r="D31" s="6"/>
      <c r="E31" s="14"/>
      <c r="F31" s="12"/>
      <c r="G31" s="12"/>
      <c r="H31" s="9"/>
      <c r="I31" s="51"/>
      <c r="J31" s="15" t="str">
        <f t="shared" si="1"/>
        <v/>
      </c>
      <c r="K31" s="10"/>
      <c r="L31" s="12"/>
    </row>
    <row r="32" spans="1:12" ht="14.25" customHeight="1">
      <c r="A32" s="141"/>
      <c r="C32" s="132"/>
      <c r="D32" s="12"/>
      <c r="E32" s="14"/>
      <c r="F32" s="12"/>
      <c r="G32" s="12"/>
      <c r="H32" s="9"/>
      <c r="I32" s="51"/>
      <c r="J32" s="15" t="str">
        <f t="shared" si="1"/>
        <v/>
      </c>
      <c r="K32" s="10"/>
      <c r="L32" s="12"/>
    </row>
    <row r="34" spans="1:12" ht="85.5">
      <c r="A34" s="136" t="s">
        <v>34</v>
      </c>
      <c r="B34" s="31"/>
      <c r="C34" s="16"/>
      <c r="D34" s="16"/>
      <c r="E34" s="17" t="s">
        <v>35</v>
      </c>
      <c r="F34" s="23"/>
      <c r="G34" s="23"/>
      <c r="H34" s="20"/>
      <c r="I34" s="21"/>
      <c r="J34" s="20" t="str">
        <f>IF(H34="","",EDATE(H34,I34)-1)</f>
        <v/>
      </c>
      <c r="K34" s="22"/>
      <c r="L34" s="17" t="s">
        <v>36</v>
      </c>
    </row>
    <row r="35" spans="1:12" ht="14.25" customHeight="1">
      <c r="A35" s="137"/>
      <c r="B35" s="31"/>
      <c r="C35" s="130" t="s">
        <v>460</v>
      </c>
      <c r="D35" s="11"/>
      <c r="E35" s="10"/>
      <c r="F35" s="12"/>
      <c r="G35" s="12"/>
      <c r="H35" s="9"/>
      <c r="I35" s="51"/>
      <c r="J35" s="15" t="str">
        <f t="shared" ref="J35:J40" si="2">IF(OR(ISBLANK(H35),ISBLANK(I35)),"",EDATE(H35,I35)-1)</f>
        <v/>
      </c>
      <c r="K35" s="10"/>
      <c r="L35" s="12"/>
    </row>
    <row r="36" spans="1:12" ht="14.25" customHeight="1">
      <c r="A36" s="137"/>
      <c r="B36" s="31"/>
      <c r="C36" s="131"/>
      <c r="D36" s="11"/>
      <c r="E36" s="10"/>
      <c r="F36" s="12"/>
      <c r="G36" s="12"/>
      <c r="H36" s="9"/>
      <c r="I36" s="51"/>
      <c r="J36" s="15" t="str">
        <f t="shared" si="2"/>
        <v/>
      </c>
      <c r="K36" s="10"/>
      <c r="L36" s="12"/>
    </row>
    <row r="37" spans="1:12" ht="14.25" customHeight="1">
      <c r="A37" s="137"/>
      <c r="B37" s="31"/>
      <c r="C37" s="131"/>
      <c r="D37" s="11"/>
      <c r="E37" s="10"/>
      <c r="F37" s="12"/>
      <c r="G37" s="12"/>
      <c r="H37" s="9"/>
      <c r="I37" s="51"/>
      <c r="J37" s="15" t="str">
        <f t="shared" si="2"/>
        <v/>
      </c>
      <c r="K37" s="10"/>
      <c r="L37" s="12"/>
    </row>
    <row r="38" spans="1:12" ht="14.25" customHeight="1">
      <c r="A38" s="137"/>
      <c r="B38" s="31"/>
      <c r="C38" s="131"/>
      <c r="D38" s="11"/>
      <c r="E38" s="10"/>
      <c r="F38" s="12"/>
      <c r="G38" s="12"/>
      <c r="H38" s="9"/>
      <c r="I38" s="51"/>
      <c r="J38" s="15" t="str">
        <f t="shared" si="2"/>
        <v/>
      </c>
      <c r="K38" s="10"/>
      <c r="L38" s="12"/>
    </row>
    <row r="39" spans="1:12" ht="14.25" customHeight="1">
      <c r="A39" s="137"/>
      <c r="B39" s="31"/>
      <c r="C39" s="131"/>
      <c r="D39" s="6"/>
      <c r="E39" s="10"/>
      <c r="F39" s="12"/>
      <c r="G39" s="12"/>
      <c r="H39" s="9"/>
      <c r="I39" s="51"/>
      <c r="J39" s="15" t="str">
        <f t="shared" si="2"/>
        <v/>
      </c>
      <c r="K39" s="10"/>
      <c r="L39" s="12"/>
    </row>
    <row r="40" spans="1:12" ht="14.25" customHeight="1">
      <c r="A40" s="138"/>
      <c r="B40" s="31"/>
      <c r="C40" s="132"/>
      <c r="D40" s="12"/>
      <c r="E40" s="10"/>
      <c r="F40" s="12"/>
      <c r="G40" s="12"/>
      <c r="H40" s="9"/>
      <c r="I40" s="51"/>
      <c r="J40" s="15" t="str">
        <f t="shared" si="2"/>
        <v/>
      </c>
      <c r="K40" s="10"/>
      <c r="L40" s="12"/>
    </row>
    <row r="41" spans="1:12">
      <c r="A41" s="31"/>
      <c r="B41" s="31"/>
      <c r="C41" s="31"/>
    </row>
    <row r="42" spans="1:12" ht="85.5">
      <c r="A42" s="136" t="s">
        <v>37</v>
      </c>
      <c r="B42" s="31"/>
      <c r="C42" s="16"/>
      <c r="D42" s="16"/>
      <c r="E42" s="17" t="s">
        <v>38</v>
      </c>
      <c r="F42" s="24"/>
      <c r="G42" s="23"/>
      <c r="H42" s="20"/>
      <c r="I42" s="21"/>
      <c r="J42" s="20" t="str">
        <f>IF(H42="","",EDATE(H42,I42)-1)</f>
        <v/>
      </c>
      <c r="K42" s="22"/>
      <c r="L42" s="17" t="s">
        <v>36</v>
      </c>
    </row>
    <row r="43" spans="1:12" ht="14.25" customHeight="1">
      <c r="A43" s="137"/>
      <c r="B43" s="31"/>
      <c r="C43" s="130" t="s">
        <v>460</v>
      </c>
      <c r="D43" s="11"/>
      <c r="E43" s="12"/>
      <c r="F43" s="12"/>
      <c r="G43" s="12"/>
      <c r="H43" s="9"/>
      <c r="I43" s="51"/>
      <c r="J43" s="15" t="str">
        <f t="shared" ref="J43:J48" si="3">IF(OR(ISBLANK(H43),ISBLANK(I43)),"",EDATE(H43,I43)-1)</f>
        <v/>
      </c>
      <c r="K43" s="10"/>
      <c r="L43" s="12"/>
    </row>
    <row r="44" spans="1:12" ht="14.25" customHeight="1">
      <c r="A44" s="137"/>
      <c r="B44" s="31"/>
      <c r="C44" s="131"/>
      <c r="D44" s="11"/>
      <c r="E44" s="11"/>
      <c r="F44" s="12"/>
      <c r="G44" s="12"/>
      <c r="H44" s="9"/>
      <c r="I44" s="51"/>
      <c r="J44" s="15" t="str">
        <f t="shared" si="3"/>
        <v/>
      </c>
      <c r="K44" s="10"/>
      <c r="L44" s="12"/>
    </row>
    <row r="45" spans="1:12" ht="14.25" customHeight="1">
      <c r="A45" s="137"/>
      <c r="B45" s="31"/>
      <c r="C45" s="131"/>
      <c r="D45" s="11"/>
      <c r="E45" s="12"/>
      <c r="F45" s="12"/>
      <c r="G45" s="12"/>
      <c r="H45" s="9"/>
      <c r="I45" s="51"/>
      <c r="J45" s="15" t="str">
        <f t="shared" si="3"/>
        <v/>
      </c>
      <c r="K45" s="10"/>
      <c r="L45" s="12"/>
    </row>
    <row r="46" spans="1:12" ht="14.25" customHeight="1">
      <c r="A46" s="137"/>
      <c r="C46" s="131"/>
      <c r="D46" s="11"/>
      <c r="E46" s="12"/>
      <c r="F46" s="12"/>
      <c r="G46" s="12"/>
      <c r="H46" s="9"/>
      <c r="I46" s="51"/>
      <c r="J46" s="15" t="str">
        <f t="shared" si="3"/>
        <v/>
      </c>
      <c r="K46" s="10"/>
      <c r="L46" s="12"/>
    </row>
    <row r="47" spans="1:12" ht="14.25" customHeight="1">
      <c r="A47" s="137"/>
      <c r="C47" s="131"/>
      <c r="D47" s="6"/>
      <c r="E47" s="12"/>
      <c r="F47" s="12"/>
      <c r="G47" s="12"/>
      <c r="H47" s="9"/>
      <c r="I47" s="51"/>
      <c r="J47" s="15" t="str">
        <f t="shared" si="3"/>
        <v/>
      </c>
      <c r="K47" s="10"/>
      <c r="L47" s="12"/>
    </row>
    <row r="48" spans="1:12" ht="14.25" customHeight="1">
      <c r="A48" s="138"/>
      <c r="B48" s="31"/>
      <c r="C48" s="132"/>
      <c r="D48" s="12"/>
      <c r="E48" s="12"/>
      <c r="F48" s="12"/>
      <c r="G48" s="12"/>
      <c r="H48" s="9"/>
      <c r="I48" s="51"/>
      <c r="J48" s="15" t="str">
        <f t="shared" si="3"/>
        <v/>
      </c>
      <c r="K48" s="10"/>
      <c r="L48" s="12"/>
    </row>
    <row r="49" spans="1:12">
      <c r="A49" s="32"/>
      <c r="B49" s="31"/>
      <c r="C49" s="32"/>
    </row>
    <row r="50" spans="1:12" ht="85.5">
      <c r="A50" s="136" t="s">
        <v>39</v>
      </c>
      <c r="B50" s="31"/>
      <c r="C50" s="23"/>
      <c r="D50" s="23"/>
      <c r="E50" s="17" t="s">
        <v>40</v>
      </c>
      <c r="F50" s="23"/>
      <c r="G50" s="23"/>
      <c r="H50" s="20"/>
      <c r="I50" s="21"/>
      <c r="J50" s="20" t="str">
        <f>IF(H50="","",EDATE(H50,I50)-1)</f>
        <v/>
      </c>
      <c r="K50" s="22"/>
      <c r="L50" s="17" t="s">
        <v>36</v>
      </c>
    </row>
    <row r="51" spans="1:12" ht="14.25" customHeight="1">
      <c r="A51" s="137"/>
      <c r="C51" s="130" t="s">
        <v>460</v>
      </c>
      <c r="D51" s="12"/>
      <c r="E51" s="12"/>
      <c r="F51" s="12"/>
      <c r="G51" s="12"/>
      <c r="H51" s="9"/>
      <c r="I51" s="51"/>
      <c r="J51" s="15" t="str">
        <f>IF(OR(ISBLANK(H51),ISBLANK(I51)),"",EDATE(H51,I51)-1)</f>
        <v/>
      </c>
      <c r="K51" s="10"/>
      <c r="L51" s="12"/>
    </row>
    <row r="52" spans="1:12" ht="14.25" customHeight="1">
      <c r="A52" s="137"/>
      <c r="C52" s="131"/>
      <c r="D52" s="12"/>
      <c r="E52" s="12"/>
      <c r="F52" s="12"/>
      <c r="G52" s="12"/>
      <c r="H52" s="9"/>
      <c r="I52" s="51"/>
      <c r="J52" s="15" t="str">
        <f t="shared" ref="J52:J56" si="4">IF(OR(ISBLANK(H52),ISBLANK(I52)),"",EDATE(H52,I52)-1)</f>
        <v/>
      </c>
      <c r="K52" s="10"/>
      <c r="L52" s="12"/>
    </row>
    <row r="53" spans="1:12" ht="14.25" customHeight="1">
      <c r="A53" s="137"/>
      <c r="C53" s="131"/>
      <c r="D53" s="12"/>
      <c r="E53" s="12"/>
      <c r="F53" s="12"/>
      <c r="G53" s="12"/>
      <c r="H53" s="9"/>
      <c r="I53" s="51"/>
      <c r="J53" s="15" t="str">
        <f t="shared" si="4"/>
        <v/>
      </c>
      <c r="K53" s="10"/>
      <c r="L53" s="12"/>
    </row>
    <row r="54" spans="1:12" ht="14.25" customHeight="1">
      <c r="A54" s="137"/>
      <c r="C54" s="131"/>
      <c r="D54" s="12"/>
      <c r="E54" s="12"/>
      <c r="F54" s="12"/>
      <c r="G54" s="12"/>
      <c r="H54" s="9"/>
      <c r="I54" s="51"/>
      <c r="J54" s="15" t="str">
        <f t="shared" si="4"/>
        <v/>
      </c>
      <c r="K54" s="10"/>
      <c r="L54" s="12"/>
    </row>
    <row r="55" spans="1:12" ht="14.25" customHeight="1">
      <c r="A55" s="137"/>
      <c r="B55" s="31"/>
      <c r="C55" s="131"/>
      <c r="D55" s="12"/>
      <c r="E55" s="12"/>
      <c r="F55" s="12"/>
      <c r="G55" s="12"/>
      <c r="H55" s="9"/>
      <c r="I55" s="51"/>
      <c r="J55" s="15" t="str">
        <f t="shared" si="4"/>
        <v/>
      </c>
      <c r="K55" s="10"/>
      <c r="L55" s="12"/>
    </row>
    <row r="56" spans="1:12" ht="14.25" customHeight="1">
      <c r="A56" s="138"/>
      <c r="C56" s="132"/>
      <c r="D56" s="12"/>
      <c r="E56" s="12"/>
      <c r="F56" s="12"/>
      <c r="G56" s="12"/>
      <c r="H56" s="9"/>
      <c r="I56" s="51"/>
      <c r="J56" s="15" t="str">
        <f t="shared" si="4"/>
        <v/>
      </c>
      <c r="K56" s="10"/>
      <c r="L56" s="12"/>
    </row>
    <row r="57" spans="1:12">
      <c r="A57" s="32"/>
      <c r="C57" s="32"/>
    </row>
    <row r="58" spans="1:12" ht="85.5">
      <c r="A58" s="139" t="s">
        <v>41</v>
      </c>
      <c r="C58" s="16"/>
      <c r="D58" s="16"/>
      <c r="E58" s="17" t="s">
        <v>40</v>
      </c>
      <c r="F58" s="23"/>
      <c r="G58" s="23"/>
      <c r="H58" s="20"/>
      <c r="I58" s="21"/>
      <c r="J58" s="20" t="str">
        <f>IF(H58="","",EDATE(H58,I58)-1)</f>
        <v/>
      </c>
      <c r="K58" s="22"/>
      <c r="L58" s="17" t="s">
        <v>36</v>
      </c>
    </row>
    <row r="59" spans="1:12" ht="14.25" customHeight="1">
      <c r="A59" s="140"/>
      <c r="C59" s="130" t="s">
        <v>460</v>
      </c>
      <c r="D59" s="11"/>
      <c r="E59" s="12"/>
      <c r="F59" s="12"/>
      <c r="G59" s="12"/>
      <c r="H59" s="9"/>
      <c r="I59" s="51"/>
      <c r="J59" s="15" t="str">
        <f t="shared" ref="J59:J64" si="5">IF(OR(ISBLANK(H59),ISBLANK(I59)),"",EDATE(H59,I59)-1)</f>
        <v/>
      </c>
      <c r="K59" s="10"/>
      <c r="L59" s="12"/>
    </row>
    <row r="60" spans="1:12" ht="14.25" customHeight="1">
      <c r="A60" s="140"/>
      <c r="C60" s="131"/>
      <c r="D60" s="11"/>
      <c r="E60" s="12"/>
      <c r="F60" s="12"/>
      <c r="G60" s="12"/>
      <c r="H60" s="9"/>
      <c r="I60" s="51"/>
      <c r="J60" s="15" t="str">
        <f t="shared" si="5"/>
        <v/>
      </c>
      <c r="K60" s="10"/>
      <c r="L60" s="12"/>
    </row>
    <row r="61" spans="1:12" ht="14.25" customHeight="1">
      <c r="A61" s="140"/>
      <c r="C61" s="131"/>
      <c r="D61" s="11"/>
      <c r="E61" s="12"/>
      <c r="F61" s="12"/>
      <c r="G61" s="12"/>
      <c r="H61" s="9"/>
      <c r="I61" s="51"/>
      <c r="J61" s="15" t="str">
        <f t="shared" si="5"/>
        <v/>
      </c>
      <c r="K61" s="10"/>
      <c r="L61" s="12"/>
    </row>
    <row r="62" spans="1:12" ht="14.25" customHeight="1">
      <c r="A62" s="140"/>
      <c r="C62" s="131"/>
      <c r="D62" s="11"/>
      <c r="E62" s="12"/>
      <c r="F62" s="12"/>
      <c r="G62" s="12"/>
      <c r="H62" s="9"/>
      <c r="I62" s="51"/>
      <c r="J62" s="15" t="str">
        <f t="shared" si="5"/>
        <v/>
      </c>
      <c r="K62" s="10"/>
      <c r="L62" s="12"/>
    </row>
    <row r="63" spans="1:12" ht="14.25" customHeight="1">
      <c r="A63" s="140"/>
      <c r="C63" s="131"/>
      <c r="D63" s="6"/>
      <c r="E63" s="12"/>
      <c r="F63" s="12"/>
      <c r="G63" s="12"/>
      <c r="H63" s="9"/>
      <c r="I63" s="51"/>
      <c r="J63" s="15" t="str">
        <f t="shared" si="5"/>
        <v/>
      </c>
      <c r="K63" s="10"/>
      <c r="L63" s="12"/>
    </row>
    <row r="64" spans="1:12" ht="14.25" customHeight="1">
      <c r="A64" s="141"/>
      <c r="B64" s="31"/>
      <c r="C64" s="132"/>
      <c r="D64" s="12"/>
      <c r="E64" s="12"/>
      <c r="F64" s="12"/>
      <c r="G64" s="12"/>
      <c r="H64" s="9"/>
      <c r="I64" s="51"/>
      <c r="J64" s="15" t="str">
        <f t="shared" si="5"/>
        <v/>
      </c>
      <c r="K64" s="10"/>
      <c r="L64" s="12"/>
    </row>
    <row r="66" spans="1:12" ht="85.5">
      <c r="A66" s="136" t="s">
        <v>42</v>
      </c>
      <c r="B66" s="31"/>
      <c r="C66" s="23"/>
      <c r="D66" s="23"/>
      <c r="E66" s="17" t="s">
        <v>40</v>
      </c>
      <c r="F66" s="23"/>
      <c r="G66" s="23"/>
      <c r="H66" s="20"/>
      <c r="I66" s="21"/>
      <c r="J66" s="20" t="str">
        <f>IF(H66="","",EDATE(H66,I66)-1)</f>
        <v/>
      </c>
      <c r="K66" s="22"/>
      <c r="L66" s="17" t="s">
        <v>36</v>
      </c>
    </row>
    <row r="67" spans="1:12" ht="14.25" customHeight="1">
      <c r="A67" s="137"/>
      <c r="B67" s="31"/>
      <c r="C67" s="130" t="s">
        <v>460</v>
      </c>
      <c r="D67" s="12"/>
      <c r="E67" s="12"/>
      <c r="F67" s="12"/>
      <c r="G67" s="12"/>
      <c r="H67" s="9"/>
      <c r="I67" s="51"/>
      <c r="J67" s="15" t="str">
        <f t="shared" ref="J67:J82" si="6">IF(OR(ISBLANK(H67),ISBLANK(I67)),"",EDATE(H67,I67)-1)</f>
        <v/>
      </c>
      <c r="K67" s="10"/>
      <c r="L67" s="12"/>
    </row>
    <row r="68" spans="1:12" ht="14.25" customHeight="1">
      <c r="A68" s="137"/>
      <c r="B68" s="31"/>
      <c r="C68" s="131"/>
      <c r="D68" s="12"/>
      <c r="E68" s="12"/>
      <c r="F68" s="12"/>
      <c r="G68" s="12"/>
      <c r="H68" s="9"/>
      <c r="I68" s="51"/>
      <c r="J68" s="15" t="str">
        <f t="shared" si="6"/>
        <v/>
      </c>
      <c r="K68" s="10"/>
      <c r="L68" s="12"/>
    </row>
    <row r="69" spans="1:12" ht="14.25" customHeight="1">
      <c r="A69" s="137"/>
      <c r="B69" s="31"/>
      <c r="C69" s="131"/>
      <c r="D69" s="12"/>
      <c r="E69" s="12"/>
      <c r="F69" s="12"/>
      <c r="G69" s="12"/>
      <c r="H69" s="9"/>
      <c r="I69" s="51"/>
      <c r="J69" s="15" t="str">
        <f t="shared" si="6"/>
        <v/>
      </c>
      <c r="K69" s="10"/>
      <c r="L69" s="12"/>
    </row>
    <row r="70" spans="1:12" ht="14.25" customHeight="1">
      <c r="A70" s="137"/>
      <c r="B70" s="31"/>
      <c r="C70" s="131"/>
      <c r="D70" s="12"/>
      <c r="E70" s="12"/>
      <c r="F70" s="12"/>
      <c r="G70" s="12"/>
      <c r="H70" s="9"/>
      <c r="I70" s="51"/>
      <c r="J70" s="15" t="str">
        <f t="shared" si="6"/>
        <v/>
      </c>
      <c r="K70" s="10"/>
      <c r="L70" s="12"/>
    </row>
    <row r="71" spans="1:12" ht="14.25" customHeight="1">
      <c r="A71" s="137"/>
      <c r="B71" s="31"/>
      <c r="C71" s="131"/>
      <c r="D71" s="12"/>
      <c r="E71" s="12"/>
      <c r="F71" s="12"/>
      <c r="G71" s="12"/>
      <c r="H71" s="9"/>
      <c r="I71" s="51"/>
      <c r="J71" s="15" t="str">
        <f t="shared" si="6"/>
        <v/>
      </c>
      <c r="K71" s="10"/>
      <c r="L71" s="12"/>
    </row>
    <row r="72" spans="1:12" ht="14.25" customHeight="1">
      <c r="A72" s="137"/>
      <c r="B72" s="31"/>
      <c r="C72" s="131"/>
      <c r="D72" s="12"/>
      <c r="E72" s="12"/>
      <c r="F72" s="12"/>
      <c r="G72" s="12"/>
      <c r="H72" s="9"/>
      <c r="I72" s="51"/>
      <c r="J72" s="15" t="str">
        <f t="shared" si="6"/>
        <v/>
      </c>
      <c r="K72" s="10"/>
      <c r="L72" s="12"/>
    </row>
    <row r="73" spans="1:12" ht="14.25" customHeight="1">
      <c r="A73" s="137"/>
      <c r="B73" s="31"/>
      <c r="C73" s="131"/>
      <c r="D73" s="12"/>
      <c r="E73" s="12"/>
      <c r="F73" s="12"/>
      <c r="G73" s="12"/>
      <c r="H73" s="9"/>
      <c r="I73" s="51"/>
      <c r="J73" s="15" t="str">
        <f t="shared" si="6"/>
        <v/>
      </c>
      <c r="K73" s="10"/>
      <c r="L73" s="12"/>
    </row>
    <row r="74" spans="1:12" ht="14.25" customHeight="1">
      <c r="A74" s="137"/>
      <c r="B74" s="31"/>
      <c r="C74" s="131"/>
      <c r="D74" s="12"/>
      <c r="E74" s="12"/>
      <c r="F74" s="12"/>
      <c r="G74" s="12"/>
      <c r="H74" s="9"/>
      <c r="I74" s="51"/>
      <c r="J74" s="15" t="str">
        <f t="shared" si="6"/>
        <v/>
      </c>
      <c r="K74" s="10"/>
      <c r="L74" s="12"/>
    </row>
    <row r="75" spans="1:12" ht="14.25" customHeight="1">
      <c r="A75" s="137"/>
      <c r="B75" s="31"/>
      <c r="C75" s="131"/>
      <c r="D75" s="12"/>
      <c r="E75" s="12"/>
      <c r="F75" s="12"/>
      <c r="G75" s="12"/>
      <c r="H75" s="9"/>
      <c r="I75" s="51"/>
      <c r="J75" s="15" t="str">
        <f t="shared" si="6"/>
        <v/>
      </c>
      <c r="K75" s="10"/>
      <c r="L75" s="12"/>
    </row>
    <row r="76" spans="1:12" ht="14.25" customHeight="1">
      <c r="A76" s="137"/>
      <c r="B76" s="31"/>
      <c r="C76" s="131"/>
      <c r="D76" s="12"/>
      <c r="E76" s="12"/>
      <c r="F76" s="12"/>
      <c r="G76" s="12"/>
      <c r="H76" s="9"/>
      <c r="I76" s="51"/>
      <c r="J76" s="15" t="str">
        <f t="shared" si="6"/>
        <v/>
      </c>
      <c r="K76" s="10"/>
      <c r="L76" s="12"/>
    </row>
    <row r="77" spans="1:12" ht="14.25" customHeight="1">
      <c r="A77" s="137"/>
      <c r="B77" s="31"/>
      <c r="C77" s="131"/>
      <c r="D77" s="12"/>
      <c r="E77" s="12"/>
      <c r="F77" s="12"/>
      <c r="G77" s="12"/>
      <c r="H77" s="9"/>
      <c r="I77" s="51"/>
      <c r="J77" s="15" t="str">
        <f t="shared" si="6"/>
        <v/>
      </c>
      <c r="K77" s="10"/>
      <c r="L77" s="12"/>
    </row>
    <row r="78" spans="1:12" ht="14.25" customHeight="1">
      <c r="A78" s="137"/>
      <c r="B78" s="31"/>
      <c r="C78" s="131"/>
      <c r="D78" s="12"/>
      <c r="E78" s="12"/>
      <c r="F78" s="12"/>
      <c r="G78" s="12"/>
      <c r="H78" s="9"/>
      <c r="I78" s="51"/>
      <c r="J78" s="15" t="str">
        <f t="shared" si="6"/>
        <v/>
      </c>
      <c r="K78" s="10"/>
      <c r="L78" s="12"/>
    </row>
    <row r="79" spans="1:12" ht="14.25" customHeight="1">
      <c r="A79" s="137"/>
      <c r="B79" s="31"/>
      <c r="C79" s="131"/>
      <c r="D79" s="12"/>
      <c r="E79" s="12"/>
      <c r="F79" s="12"/>
      <c r="G79" s="12"/>
      <c r="H79" s="9"/>
      <c r="I79" s="51"/>
      <c r="J79" s="15" t="str">
        <f t="shared" si="6"/>
        <v/>
      </c>
      <c r="K79" s="10"/>
      <c r="L79" s="12"/>
    </row>
    <row r="80" spans="1:12" ht="14.25" customHeight="1">
      <c r="A80" s="137"/>
      <c r="B80" s="31"/>
      <c r="C80" s="131"/>
      <c r="D80" s="12"/>
      <c r="E80" s="12"/>
      <c r="F80" s="12"/>
      <c r="G80" s="12"/>
      <c r="H80" s="9"/>
      <c r="I80" s="51"/>
      <c r="J80" s="15" t="str">
        <f t="shared" si="6"/>
        <v/>
      </c>
      <c r="K80" s="10"/>
      <c r="L80" s="12"/>
    </row>
    <row r="81" spans="1:12" ht="14.25" customHeight="1">
      <c r="A81" s="137"/>
      <c r="B81" s="31"/>
      <c r="C81" s="131"/>
      <c r="D81" s="12"/>
      <c r="E81" s="12"/>
      <c r="F81" s="12"/>
      <c r="G81" s="12"/>
      <c r="H81" s="9"/>
      <c r="I81" s="51"/>
      <c r="J81" s="15" t="str">
        <f t="shared" si="6"/>
        <v/>
      </c>
      <c r="K81" s="10"/>
      <c r="L81" s="12"/>
    </row>
    <row r="82" spans="1:12" ht="14.25" customHeight="1">
      <c r="A82" s="138"/>
      <c r="B82" s="31"/>
      <c r="C82" s="132"/>
      <c r="D82" s="12"/>
      <c r="E82" s="12"/>
      <c r="F82" s="12"/>
      <c r="G82" s="12"/>
      <c r="H82" s="9"/>
      <c r="I82" s="51"/>
      <c r="J82" s="15" t="str">
        <f t="shared" si="6"/>
        <v/>
      </c>
      <c r="K82" s="10"/>
      <c r="L82" s="12"/>
    </row>
    <row r="83" spans="1:12" ht="15" customHeight="1">
      <c r="A83" s="32"/>
      <c r="B83" s="31"/>
      <c r="C83" s="32"/>
      <c r="H83" s="33"/>
      <c r="I83" s="33"/>
      <c r="J83" s="33"/>
      <c r="K83" s="34"/>
    </row>
    <row r="84" spans="1:12" ht="15">
      <c r="A84" s="35" t="s">
        <v>43</v>
      </c>
    </row>
    <row r="85" spans="1:12">
      <c r="A85" s="154"/>
      <c r="B85" s="155"/>
      <c r="C85" s="155"/>
      <c r="D85" s="155"/>
      <c r="E85" s="155"/>
      <c r="F85" s="155"/>
      <c r="G85" s="155"/>
      <c r="H85" s="155"/>
      <c r="I85" s="155"/>
      <c r="J85" s="155"/>
      <c r="K85" s="155"/>
      <c r="L85" s="156"/>
    </row>
    <row r="86" spans="1:12">
      <c r="A86" s="157"/>
      <c r="B86" s="158"/>
      <c r="C86" s="158"/>
      <c r="D86" s="158"/>
      <c r="E86" s="158"/>
      <c r="F86" s="158"/>
      <c r="G86" s="158"/>
      <c r="H86" s="158"/>
      <c r="I86" s="158"/>
      <c r="J86" s="158"/>
      <c r="K86" s="158"/>
      <c r="L86" s="159"/>
    </row>
    <row r="87" spans="1:12" ht="85.5" customHeight="1">
      <c r="A87" s="160"/>
      <c r="B87" s="161"/>
      <c r="C87" s="161"/>
      <c r="D87" s="161"/>
      <c r="E87" s="161"/>
      <c r="F87" s="161"/>
      <c r="G87" s="161"/>
      <c r="H87" s="161"/>
      <c r="I87" s="161"/>
      <c r="J87" s="161"/>
      <c r="K87" s="161"/>
      <c r="L87" s="162"/>
    </row>
    <row r="88" spans="1:12">
      <c r="A88" s="3"/>
      <c r="B88" s="3"/>
      <c r="C88" s="3"/>
      <c r="D88" s="3"/>
      <c r="E88" s="3"/>
      <c r="F88" s="3"/>
      <c r="G88" s="3"/>
      <c r="H88" s="3"/>
      <c r="I88" s="3"/>
      <c r="J88" s="3"/>
      <c r="K88" s="3"/>
      <c r="L88" s="3"/>
    </row>
  </sheetData>
  <sheetProtection algorithmName="SHA-512" hashValue="uBa+geSm4C4sEfWX09f7XF67z8deyotgqkTOKbC1QWxVCU+aVUz/j3+eMYotZBDJLKaM1ZxEv602lIT7KEJzBw==" saltValue="/5gtt7s0SZ4OiO7RlHHEwQ==" spinCount="100000" sheet="1" insertRows="0"/>
  <mergeCells count="23">
    <mergeCell ref="A34:A40"/>
    <mergeCell ref="A42:A48"/>
    <mergeCell ref="C35:C40"/>
    <mergeCell ref="C43:C48"/>
    <mergeCell ref="A66:A82"/>
    <mergeCell ref="A85:L87"/>
    <mergeCell ref="A50:A56"/>
    <mergeCell ref="A58:A64"/>
    <mergeCell ref="C51:C56"/>
    <mergeCell ref="C59:C64"/>
    <mergeCell ref="C67:C82"/>
    <mergeCell ref="A1:L1"/>
    <mergeCell ref="A6:L6"/>
    <mergeCell ref="C19:C24"/>
    <mergeCell ref="C27:C32"/>
    <mergeCell ref="A15:C15"/>
    <mergeCell ref="A18:A24"/>
    <mergeCell ref="A26:A32"/>
    <mergeCell ref="A7:L7"/>
    <mergeCell ref="A10:L10"/>
    <mergeCell ref="A13:D13"/>
    <mergeCell ref="B3:L4"/>
    <mergeCell ref="A3:A4"/>
  </mergeCells>
  <conditionalFormatting sqref="J19:J24">
    <cfRule type="cellIs" dxfId="13" priority="13" operator="lessThan">
      <formula>NOW()</formula>
    </cfRule>
    <cfRule type="timePeriod" dxfId="12" priority="14" timePeriod="yesterday">
      <formula>FLOOR(J19,1)=TODAY()-1</formula>
    </cfRule>
  </conditionalFormatting>
  <conditionalFormatting sqref="J27:J32">
    <cfRule type="cellIs" dxfId="11" priority="11" operator="lessThan">
      <formula>NOW()</formula>
    </cfRule>
    <cfRule type="timePeriod" dxfId="10" priority="12" timePeriod="yesterday">
      <formula>FLOOR(J27,1)=TODAY()-1</formula>
    </cfRule>
  </conditionalFormatting>
  <conditionalFormatting sqref="J35:J40">
    <cfRule type="cellIs" dxfId="9" priority="9" operator="lessThan">
      <formula>NOW()</formula>
    </cfRule>
    <cfRule type="timePeriod" dxfId="8" priority="10" timePeriod="yesterday">
      <formula>FLOOR(J35,1)=TODAY()-1</formula>
    </cfRule>
  </conditionalFormatting>
  <conditionalFormatting sqref="J43:J48">
    <cfRule type="cellIs" dxfId="7" priority="7" operator="lessThan">
      <formula>NOW()</formula>
    </cfRule>
    <cfRule type="timePeriod" dxfId="6" priority="8" timePeriod="yesterday">
      <formula>FLOOR(J43,1)=TODAY()-1</formula>
    </cfRule>
  </conditionalFormatting>
  <conditionalFormatting sqref="J51:J56">
    <cfRule type="cellIs" dxfId="5" priority="5" operator="lessThan">
      <formula>NOW()</formula>
    </cfRule>
    <cfRule type="timePeriod" dxfId="4" priority="6" timePeriod="yesterday">
      <formula>FLOOR(J51,1)=TODAY()-1</formula>
    </cfRule>
  </conditionalFormatting>
  <conditionalFormatting sqref="J59:J64">
    <cfRule type="cellIs" dxfId="3" priority="3" operator="lessThan">
      <formula>NOW()</formula>
    </cfRule>
    <cfRule type="timePeriod" dxfId="2" priority="4" timePeriod="yesterday">
      <formula>FLOOR(J59,1)=TODAY()-1</formula>
    </cfRule>
  </conditionalFormatting>
  <conditionalFormatting sqref="J67:J82">
    <cfRule type="cellIs" dxfId="1" priority="1" operator="lessThan">
      <formula>NOW()</formula>
    </cfRule>
    <cfRule type="timePeriod" dxfId="0" priority="2" timePeriod="yesterday">
      <formula>FLOOR(J67,1)=TODAY()-1</formula>
    </cfRule>
  </conditionalFormatting>
  <dataValidations count="5">
    <dataValidation type="list" allowBlank="1" showInputMessage="1" showErrorMessage="1" sqref="E13" xr:uid="{00000000-0002-0000-0200-000001000000}">
      <formula1>$Q$3</formula1>
    </dataValidation>
    <dataValidation type="whole" allowBlank="1" showInputMessage="1" showErrorMessage="1" error="Please input a whole number that represents the number of months within the contract term." sqref="I19:I24 I27:I32 I35:I40 I43:I48 I67:I82 I59:I64 I51:I56" xr:uid="{2A5C415C-B95D-4EFC-8584-8D87776288C3}">
      <formula1>1</formula1>
      <formula2>1000</formula2>
    </dataValidation>
    <dataValidation type="list" allowBlank="1" showInputMessage="1" showErrorMessage="1" sqref="C67" xr:uid="{00000000-0002-0000-0200-000000000000}">
      <formula1>$Q$6:$Q$7</formula1>
    </dataValidation>
    <dataValidation type="list" allowBlank="1" showInputMessage="1" showErrorMessage="1" sqref="K35:K40 K27:K32 K19:K24 K43:K48 K67:K82 K59:K64 K51:K56" xr:uid="{8E0038FC-CAEF-496D-BCD4-C174136106F7}">
      <formula1>"Yes,No"</formula1>
    </dataValidation>
    <dataValidation type="list" allowBlank="1" showInputMessage="1" showErrorMessage="1" sqref="C19:C24 C27:C32 C35:C40 C43:C48 C51:C56 C59:C64" xr:uid="{06DDD600-A3AC-4E75-A5A0-BF2755BB565E}">
      <formula1>$Q$5:$Q$7</formula1>
    </dataValidation>
  </dataValidations>
  <pageMargins left="0.25" right="0.25" top="0.75" bottom="0.75" header="0.3" footer="0.3"/>
  <pageSetup paperSize="9" scale="37" fitToHeight="3" orientation="portrait" r:id="rId1"/>
  <ignoredErrors>
    <ignoredError sqref="J19:J24 J66:J82 J58:J64 J42:J48 J34:J40 J26:J32 J50:J51"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B3:D9"/>
  <sheetViews>
    <sheetView workbookViewId="0">
      <selection activeCell="A15" sqref="A15:C15"/>
    </sheetView>
  </sheetViews>
  <sheetFormatPr defaultRowHeight="14.25"/>
  <cols>
    <col min="2" max="2" width="9.875" bestFit="1" customWidth="1"/>
  </cols>
  <sheetData>
    <row r="3" spans="2:4">
      <c r="B3" t="s">
        <v>17</v>
      </c>
      <c r="D3" t="s">
        <v>47</v>
      </c>
    </row>
    <row r="4" spans="2:4">
      <c r="B4" t="s">
        <v>19</v>
      </c>
      <c r="D4" t="s">
        <v>19</v>
      </c>
    </row>
    <row r="8" spans="2:4">
      <c r="B8" s="1">
        <v>39904</v>
      </c>
    </row>
    <row r="9" spans="2:4">
      <c r="B9" s="1">
        <v>43555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300"/>
  <sheetViews>
    <sheetView workbookViewId="0">
      <selection activeCell="A15" sqref="A15:C15"/>
    </sheetView>
  </sheetViews>
  <sheetFormatPr defaultRowHeight="14.25"/>
  <cols>
    <col min="1" max="1" width="57.25" style="13" bestFit="1" customWidth="1"/>
    <col min="2" max="2" width="19.5" style="13" bestFit="1" customWidth="1"/>
    <col min="3" max="3" width="9.125" style="13" bestFit="1" customWidth="1"/>
    <col min="4" max="4" width="22.625" style="13" bestFit="1" customWidth="1"/>
    <col min="5" max="5" width="7" style="13" bestFit="1" customWidth="1"/>
    <col min="6" max="6" width="26.25" style="13" bestFit="1" customWidth="1"/>
    <col min="7" max="7" width="32.5" style="13" bestFit="1" customWidth="1"/>
    <col min="8" max="8" width="28.875" style="13" bestFit="1" customWidth="1"/>
    <col min="9" max="9" width="33.375" style="13" bestFit="1" customWidth="1"/>
    <col min="10" max="10" width="58.125" style="13" bestFit="1" customWidth="1"/>
    <col min="11" max="11" width="30.375" style="13" bestFit="1" customWidth="1"/>
    <col min="12" max="12" width="16.875" style="13" bestFit="1" customWidth="1"/>
    <col min="13" max="13" width="16.625" style="13" bestFit="1" customWidth="1"/>
    <col min="14" max="14" width="27.75" style="13" bestFit="1" customWidth="1"/>
    <col min="15" max="15" width="33.625" style="13" bestFit="1" customWidth="1"/>
    <col min="16" max="16" width="73.375" style="13" bestFit="1" customWidth="1"/>
    <col min="17" max="17" width="25" style="13" bestFit="1" customWidth="1"/>
    <col min="18" max="19" width="25.25" style="13" bestFit="1" customWidth="1"/>
    <col min="20" max="16384" width="9" style="13"/>
  </cols>
  <sheetData>
    <row r="1" spans="1:19">
      <c r="A1" s="13" t="s">
        <v>48</v>
      </c>
      <c r="B1" s="68" t="s">
        <v>49</v>
      </c>
      <c r="C1" s="13" t="s">
        <v>50</v>
      </c>
      <c r="D1" s="13" t="s">
        <v>51</v>
      </c>
      <c r="E1" s="13" t="s">
        <v>52</v>
      </c>
      <c r="F1" s="13" t="s">
        <v>53</v>
      </c>
      <c r="G1" s="13" t="s">
        <v>54</v>
      </c>
      <c r="H1" s="13" t="s">
        <v>55</v>
      </c>
      <c r="I1" s="68" t="s">
        <v>56</v>
      </c>
      <c r="J1" s="13" t="s">
        <v>57</v>
      </c>
      <c r="K1" s="13" t="s">
        <v>58</v>
      </c>
      <c r="L1" s="13" t="s">
        <v>59</v>
      </c>
      <c r="M1" s="13" t="s">
        <v>60</v>
      </c>
      <c r="N1" s="13" t="s">
        <v>61</v>
      </c>
      <c r="O1" s="13" t="s">
        <v>63</v>
      </c>
      <c r="P1" s="13" t="s">
        <v>64</v>
      </c>
      <c r="Q1" s="13" t="s">
        <v>65</v>
      </c>
      <c r="R1" s="13" t="s">
        <v>62</v>
      </c>
      <c r="S1" s="13" t="s">
        <v>481</v>
      </c>
    </row>
    <row r="2" spans="1:19">
      <c r="A2" s="13" t="s">
        <v>66</v>
      </c>
      <c r="B2" s="68"/>
      <c r="C2" s="13">
        <v>9161108</v>
      </c>
      <c r="D2" s="68">
        <v>1108</v>
      </c>
      <c r="E2" s="13">
        <v>139660</v>
      </c>
      <c r="F2" s="13" t="s">
        <v>67</v>
      </c>
      <c r="G2" s="13" t="s">
        <v>68</v>
      </c>
      <c r="H2" s="13" t="s">
        <v>69</v>
      </c>
      <c r="I2" s="69"/>
      <c r="J2" s="13" t="s">
        <v>70</v>
      </c>
      <c r="K2" s="13" t="s">
        <v>17</v>
      </c>
      <c r="L2">
        <v>163336</v>
      </c>
      <c r="M2">
        <v>113468</v>
      </c>
      <c r="N2"/>
      <c r="P2" s="13" t="s">
        <v>72</v>
      </c>
      <c r="Q2" s="13" t="s">
        <v>73</v>
      </c>
      <c r="R2" s="13" t="s">
        <v>71</v>
      </c>
      <c r="S2" s="13" t="s">
        <v>71</v>
      </c>
    </row>
    <row r="3" spans="1:19">
      <c r="A3" s="13" t="s">
        <v>74</v>
      </c>
      <c r="B3" s="68">
        <v>529</v>
      </c>
      <c r="C3" s="13">
        <v>9162172</v>
      </c>
      <c r="D3" s="68">
        <v>2172</v>
      </c>
      <c r="E3" s="13">
        <v>115601</v>
      </c>
      <c r="F3" s="13" t="s">
        <v>75</v>
      </c>
      <c r="G3" s="13" t="s">
        <v>76</v>
      </c>
      <c r="H3" s="13" t="s">
        <v>77</v>
      </c>
      <c r="I3" s="69"/>
      <c r="L3"/>
      <c r="M3"/>
      <c r="N3">
        <v>107529</v>
      </c>
      <c r="P3" s="13" t="s">
        <v>79</v>
      </c>
      <c r="Q3" s="13" t="s">
        <v>73</v>
      </c>
      <c r="R3" s="13" t="s">
        <v>78</v>
      </c>
      <c r="S3" s="13" t="s">
        <v>78</v>
      </c>
    </row>
    <row r="4" spans="1:19">
      <c r="A4" s="13" t="s">
        <v>80</v>
      </c>
      <c r="B4" s="68">
        <v>125</v>
      </c>
      <c r="C4" s="13">
        <v>9167019</v>
      </c>
      <c r="D4" s="68">
        <v>7019</v>
      </c>
      <c r="E4" s="13">
        <v>115825</v>
      </c>
      <c r="F4" s="13" t="s">
        <v>67</v>
      </c>
      <c r="G4" s="13" t="s">
        <v>81</v>
      </c>
      <c r="H4" s="13" t="s">
        <v>82</v>
      </c>
      <c r="I4" s="69"/>
      <c r="L4"/>
      <c r="M4"/>
      <c r="N4">
        <v>107125</v>
      </c>
      <c r="P4" s="13" t="s">
        <v>72</v>
      </c>
      <c r="Q4" s="13" t="s">
        <v>73</v>
      </c>
      <c r="R4" s="13" t="s">
        <v>71</v>
      </c>
      <c r="S4" s="13" t="s">
        <v>71</v>
      </c>
    </row>
    <row r="5" spans="1:19">
      <c r="A5" s="13" t="s">
        <v>83</v>
      </c>
      <c r="B5" s="68">
        <v>382</v>
      </c>
      <c r="C5" s="13">
        <v>9166905</v>
      </c>
      <c r="D5" s="68">
        <v>6905</v>
      </c>
      <c r="E5" s="13">
        <v>136016</v>
      </c>
      <c r="F5" s="13" t="s">
        <v>84</v>
      </c>
      <c r="G5" s="13" t="s">
        <v>85</v>
      </c>
      <c r="H5" s="13" t="s">
        <v>86</v>
      </c>
      <c r="I5" s="69">
        <v>40787</v>
      </c>
      <c r="J5" s="13" t="s">
        <v>87</v>
      </c>
      <c r="K5" s="13" t="s">
        <v>17</v>
      </c>
      <c r="L5">
        <v>149270</v>
      </c>
      <c r="M5">
        <v>110437</v>
      </c>
      <c r="N5"/>
      <c r="P5" s="13" t="s">
        <v>72</v>
      </c>
      <c r="Q5" s="13" t="s">
        <v>67</v>
      </c>
      <c r="R5" s="13" t="s">
        <v>71</v>
      </c>
      <c r="S5" s="13" t="s">
        <v>88</v>
      </c>
    </row>
    <row r="6" spans="1:19">
      <c r="A6" s="13" t="s">
        <v>89</v>
      </c>
      <c r="B6" s="68">
        <v>530</v>
      </c>
      <c r="C6" s="13">
        <v>9163334</v>
      </c>
      <c r="D6" s="68">
        <v>3334</v>
      </c>
      <c r="E6" s="13">
        <v>149830</v>
      </c>
      <c r="F6" s="13" t="s">
        <v>75</v>
      </c>
      <c r="G6" s="13" t="s">
        <v>85</v>
      </c>
      <c r="H6" s="13" t="s">
        <v>90</v>
      </c>
      <c r="I6" s="69">
        <v>45078</v>
      </c>
      <c r="J6" s="13" t="s">
        <v>91</v>
      </c>
      <c r="K6" s="13" t="s">
        <v>17</v>
      </c>
      <c r="L6">
        <v>201854</v>
      </c>
      <c r="M6">
        <v>122638</v>
      </c>
      <c r="N6"/>
      <c r="P6" s="13" t="s">
        <v>79</v>
      </c>
      <c r="Q6" s="13" t="s">
        <v>73</v>
      </c>
      <c r="R6" s="13" t="s">
        <v>92</v>
      </c>
      <c r="S6" s="13" t="s">
        <v>92</v>
      </c>
    </row>
    <row r="7" spans="1:19">
      <c r="A7" s="13" t="s">
        <v>93</v>
      </c>
      <c r="B7" s="68">
        <v>531</v>
      </c>
      <c r="C7" s="13">
        <v>9163308</v>
      </c>
      <c r="D7" s="68">
        <v>3308</v>
      </c>
      <c r="E7" s="13">
        <v>115673</v>
      </c>
      <c r="F7" s="13" t="s">
        <v>75</v>
      </c>
      <c r="G7" s="13" t="s">
        <v>76</v>
      </c>
      <c r="H7" s="13" t="s">
        <v>94</v>
      </c>
      <c r="I7" s="69"/>
      <c r="L7"/>
      <c r="M7"/>
      <c r="N7">
        <v>107531</v>
      </c>
      <c r="P7" s="13" t="s">
        <v>79</v>
      </c>
      <c r="Q7" s="13" t="s">
        <v>73</v>
      </c>
      <c r="R7" s="13" t="s">
        <v>462</v>
      </c>
      <c r="S7" s="13" t="s">
        <v>482</v>
      </c>
    </row>
    <row r="8" spans="1:19">
      <c r="A8" s="13" t="s">
        <v>95</v>
      </c>
      <c r="B8" s="68">
        <v>532</v>
      </c>
      <c r="C8" s="13">
        <v>9165205</v>
      </c>
      <c r="D8" s="68">
        <v>5205</v>
      </c>
      <c r="E8" s="13">
        <v>115735</v>
      </c>
      <c r="F8" s="13" t="s">
        <v>75</v>
      </c>
      <c r="G8" s="13" t="s">
        <v>76</v>
      </c>
      <c r="H8" s="13" t="s">
        <v>96</v>
      </c>
      <c r="I8" s="69"/>
      <c r="K8" s="13" t="s">
        <v>17</v>
      </c>
      <c r="L8">
        <v>101529</v>
      </c>
      <c r="M8">
        <v>100533</v>
      </c>
      <c r="N8"/>
      <c r="P8" s="13" t="s">
        <v>79</v>
      </c>
      <c r="Q8" s="13" t="s">
        <v>97</v>
      </c>
      <c r="R8" s="13" t="s">
        <v>463</v>
      </c>
      <c r="S8" s="13" t="s">
        <v>482</v>
      </c>
    </row>
    <row r="9" spans="1:19">
      <c r="A9" s="13" t="s">
        <v>98</v>
      </c>
      <c r="B9" s="68">
        <v>632</v>
      </c>
      <c r="C9" s="13">
        <v>9163323</v>
      </c>
      <c r="D9" s="68">
        <v>3323</v>
      </c>
      <c r="E9" s="13">
        <v>149677</v>
      </c>
      <c r="F9" s="13" t="s">
        <v>75</v>
      </c>
      <c r="G9" s="13" t="s">
        <v>85</v>
      </c>
      <c r="H9" s="13" t="s">
        <v>90</v>
      </c>
      <c r="I9" s="69">
        <v>45017</v>
      </c>
      <c r="J9" s="13" t="s">
        <v>99</v>
      </c>
      <c r="K9" s="13" t="s">
        <v>17</v>
      </c>
      <c r="L9">
        <v>200420</v>
      </c>
      <c r="M9">
        <v>122447</v>
      </c>
      <c r="N9"/>
      <c r="P9" s="13" t="s">
        <v>79</v>
      </c>
      <c r="Q9" s="13" t="s">
        <v>97</v>
      </c>
      <c r="R9" s="13" t="s">
        <v>100</v>
      </c>
      <c r="S9" s="13" t="s">
        <v>100</v>
      </c>
    </row>
    <row r="10" spans="1:19">
      <c r="A10" s="13" t="s">
        <v>101</v>
      </c>
      <c r="B10" s="68">
        <v>786</v>
      </c>
      <c r="C10" s="13">
        <v>9163069</v>
      </c>
      <c r="D10" s="68">
        <v>3069</v>
      </c>
      <c r="E10" s="13">
        <v>115650</v>
      </c>
      <c r="F10" s="13" t="s">
        <v>75</v>
      </c>
      <c r="G10" s="13" t="s">
        <v>76</v>
      </c>
      <c r="H10" s="13" t="s">
        <v>102</v>
      </c>
      <c r="I10" s="69"/>
      <c r="L10"/>
      <c r="M10"/>
      <c r="N10">
        <v>107786</v>
      </c>
      <c r="P10" s="13" t="s">
        <v>79</v>
      </c>
      <c r="Q10" s="13" t="s">
        <v>73</v>
      </c>
      <c r="R10" s="13" t="s">
        <v>462</v>
      </c>
      <c r="S10" s="13" t="s">
        <v>482</v>
      </c>
    </row>
    <row r="11" spans="1:19">
      <c r="A11" s="13" t="s">
        <v>103</v>
      </c>
      <c r="B11" s="68">
        <v>374</v>
      </c>
      <c r="C11" s="13">
        <v>9164032</v>
      </c>
      <c r="D11" s="68">
        <v>4032</v>
      </c>
      <c r="E11" s="13">
        <v>115723</v>
      </c>
      <c r="F11" s="13" t="s">
        <v>84</v>
      </c>
      <c r="G11" s="13" t="s">
        <v>76</v>
      </c>
      <c r="H11" s="13" t="s">
        <v>77</v>
      </c>
      <c r="I11" s="69"/>
      <c r="K11" s="13" t="s">
        <v>17</v>
      </c>
      <c r="L11">
        <v>101416</v>
      </c>
      <c r="M11">
        <v>100438</v>
      </c>
      <c r="N11"/>
      <c r="P11" s="13" t="s">
        <v>72</v>
      </c>
      <c r="Q11" s="13" t="s">
        <v>73</v>
      </c>
      <c r="R11" s="13" t="s">
        <v>92</v>
      </c>
      <c r="S11" s="13" t="s">
        <v>92</v>
      </c>
    </row>
    <row r="12" spans="1:19">
      <c r="A12" s="13" t="s">
        <v>104</v>
      </c>
      <c r="B12" s="68">
        <v>534</v>
      </c>
      <c r="C12" s="13">
        <v>9162040</v>
      </c>
      <c r="D12" s="68">
        <v>2040</v>
      </c>
      <c r="E12" s="13">
        <v>115500</v>
      </c>
      <c r="F12" s="13" t="s">
        <v>75</v>
      </c>
      <c r="G12" s="13" t="s">
        <v>76</v>
      </c>
      <c r="H12" s="13" t="s">
        <v>77</v>
      </c>
      <c r="I12" s="69"/>
      <c r="L12"/>
      <c r="M12"/>
      <c r="N12">
        <v>107534</v>
      </c>
      <c r="P12" s="13" t="s">
        <v>79</v>
      </c>
      <c r="Q12" s="13" t="s">
        <v>73</v>
      </c>
      <c r="R12" s="13" t="s">
        <v>71</v>
      </c>
      <c r="S12" s="13" t="s">
        <v>71</v>
      </c>
    </row>
    <row r="13" spans="1:19">
      <c r="A13" s="13" t="s">
        <v>105</v>
      </c>
      <c r="B13" s="68">
        <v>535</v>
      </c>
      <c r="C13" s="13">
        <v>9163086</v>
      </c>
      <c r="D13" s="68">
        <v>3086</v>
      </c>
      <c r="E13" s="13">
        <v>115663</v>
      </c>
      <c r="F13" s="13" t="s">
        <v>75</v>
      </c>
      <c r="G13" s="13" t="s">
        <v>76</v>
      </c>
      <c r="H13" s="13" t="s">
        <v>102</v>
      </c>
      <c r="I13" s="69"/>
      <c r="L13"/>
      <c r="M13"/>
      <c r="N13">
        <v>107535</v>
      </c>
      <c r="P13" s="13" t="s">
        <v>79</v>
      </c>
      <c r="Q13" s="13" t="s">
        <v>73</v>
      </c>
      <c r="R13" s="13" t="s">
        <v>100</v>
      </c>
      <c r="S13" s="13" t="s">
        <v>71</v>
      </c>
    </row>
    <row r="14" spans="1:19">
      <c r="A14" s="13" t="s">
        <v>106</v>
      </c>
      <c r="B14" s="68">
        <v>538</v>
      </c>
      <c r="C14" s="13">
        <v>9162041</v>
      </c>
      <c r="D14" s="68">
        <v>2041</v>
      </c>
      <c r="E14" s="13">
        <v>149619</v>
      </c>
      <c r="F14" s="13" t="s">
        <v>75</v>
      </c>
      <c r="G14" s="13" t="s">
        <v>85</v>
      </c>
      <c r="H14" s="13" t="s">
        <v>90</v>
      </c>
      <c r="I14" s="69">
        <v>45170</v>
      </c>
      <c r="J14" s="13" t="s">
        <v>107</v>
      </c>
      <c r="K14" s="13" t="s">
        <v>17</v>
      </c>
      <c r="L14">
        <v>203170</v>
      </c>
      <c r="M14">
        <v>122742</v>
      </c>
      <c r="N14"/>
      <c r="O14" s="13" t="s">
        <v>464</v>
      </c>
      <c r="P14" s="13" t="s">
        <v>79</v>
      </c>
      <c r="Q14" s="13" t="s">
        <v>73</v>
      </c>
      <c r="R14" s="13" t="s">
        <v>462</v>
      </c>
      <c r="S14" s="13" t="s">
        <v>482</v>
      </c>
    </row>
    <row r="15" spans="1:19">
      <c r="A15" s="13" t="s">
        <v>109</v>
      </c>
      <c r="B15" s="68">
        <v>539</v>
      </c>
      <c r="C15" s="13">
        <v>9163018</v>
      </c>
      <c r="D15" s="68">
        <v>3018</v>
      </c>
      <c r="E15" s="13">
        <v>148211</v>
      </c>
      <c r="F15" s="13" t="s">
        <v>75</v>
      </c>
      <c r="G15" s="13" t="s">
        <v>85</v>
      </c>
      <c r="H15" s="13" t="s">
        <v>90</v>
      </c>
      <c r="I15" s="69">
        <v>44197</v>
      </c>
      <c r="J15" s="13" t="s">
        <v>110</v>
      </c>
      <c r="K15" s="13" t="s">
        <v>17</v>
      </c>
      <c r="L15">
        <v>190953</v>
      </c>
      <c r="M15">
        <v>120724</v>
      </c>
      <c r="N15"/>
      <c r="P15" s="13" t="s">
        <v>79</v>
      </c>
      <c r="Q15" s="13" t="s">
        <v>73</v>
      </c>
      <c r="R15" s="13" t="s">
        <v>100</v>
      </c>
      <c r="S15" s="13" t="s">
        <v>100</v>
      </c>
    </row>
    <row r="16" spans="1:19">
      <c r="A16" s="13" t="s">
        <v>111</v>
      </c>
      <c r="B16" s="68">
        <v>331</v>
      </c>
      <c r="C16" s="13">
        <v>9165408</v>
      </c>
      <c r="D16" s="68">
        <v>5408</v>
      </c>
      <c r="E16" s="13">
        <v>136474</v>
      </c>
      <c r="F16" s="13" t="s">
        <v>84</v>
      </c>
      <c r="G16" s="13" t="s">
        <v>85</v>
      </c>
      <c r="H16" s="13" t="s">
        <v>90</v>
      </c>
      <c r="I16" s="69">
        <v>40575</v>
      </c>
      <c r="J16" s="13" t="s">
        <v>112</v>
      </c>
      <c r="K16" s="13" t="s">
        <v>17</v>
      </c>
      <c r="L16">
        <v>147250</v>
      </c>
      <c r="M16">
        <v>109558</v>
      </c>
      <c r="N16"/>
      <c r="P16" s="13" t="s">
        <v>72</v>
      </c>
      <c r="Q16" s="13" t="s">
        <v>67</v>
      </c>
      <c r="R16" s="13" t="s">
        <v>88</v>
      </c>
      <c r="S16" s="13" t="s">
        <v>88</v>
      </c>
    </row>
    <row r="17" spans="1:19">
      <c r="A17" s="13" t="s">
        <v>113</v>
      </c>
      <c r="B17" s="68">
        <v>920</v>
      </c>
      <c r="C17" s="13">
        <v>9163365</v>
      </c>
      <c r="D17" s="68">
        <v>3365</v>
      </c>
      <c r="E17" s="13">
        <v>115714</v>
      </c>
      <c r="F17" s="13" t="s">
        <v>75</v>
      </c>
      <c r="G17" s="13" t="s">
        <v>76</v>
      </c>
      <c r="H17" s="13" t="s">
        <v>94</v>
      </c>
      <c r="I17" s="69"/>
      <c r="K17" s="13" t="s">
        <v>17</v>
      </c>
      <c r="L17">
        <v>102371</v>
      </c>
      <c r="M17">
        <v>100656</v>
      </c>
      <c r="N17"/>
      <c r="P17" s="13" t="s">
        <v>79</v>
      </c>
      <c r="Q17" s="13" t="s">
        <v>73</v>
      </c>
      <c r="R17" s="13" t="s">
        <v>78</v>
      </c>
      <c r="S17" s="13" t="s">
        <v>78</v>
      </c>
    </row>
    <row r="18" spans="1:19">
      <c r="A18" s="13" t="s">
        <v>114</v>
      </c>
      <c r="B18" s="68">
        <v>389</v>
      </c>
      <c r="C18" s="13">
        <v>9164012</v>
      </c>
      <c r="D18" s="68">
        <v>4012</v>
      </c>
      <c r="E18" s="13">
        <v>151538</v>
      </c>
      <c r="F18" s="13" t="s">
        <v>84</v>
      </c>
      <c r="G18" s="13" t="s">
        <v>85</v>
      </c>
      <c r="H18" s="13" t="s">
        <v>90</v>
      </c>
      <c r="I18" s="69">
        <v>45658</v>
      </c>
      <c r="J18" s="13" t="s">
        <v>216</v>
      </c>
      <c r="K18" s="13" t="s">
        <v>17</v>
      </c>
      <c r="L18">
        <v>208425</v>
      </c>
      <c r="M18">
        <v>123982</v>
      </c>
      <c r="N18"/>
      <c r="O18" s="13" t="s">
        <v>483</v>
      </c>
      <c r="P18" s="13" t="s">
        <v>79</v>
      </c>
      <c r="Q18" s="13" t="s">
        <v>73</v>
      </c>
      <c r="R18" s="13" t="s">
        <v>78</v>
      </c>
      <c r="S18" s="13" t="s">
        <v>78</v>
      </c>
    </row>
    <row r="19" spans="1:19">
      <c r="A19" s="13" t="s">
        <v>484</v>
      </c>
      <c r="B19" s="68">
        <v>141</v>
      </c>
      <c r="C19" s="13">
        <v>9167022</v>
      </c>
      <c r="D19" s="68">
        <v>7022</v>
      </c>
      <c r="E19" s="13">
        <v>147562</v>
      </c>
      <c r="F19" s="13" t="s">
        <v>67</v>
      </c>
      <c r="G19" s="13" t="s">
        <v>85</v>
      </c>
      <c r="H19" s="13" t="s">
        <v>115</v>
      </c>
      <c r="I19" s="69">
        <v>43922</v>
      </c>
      <c r="J19" s="13" t="s">
        <v>116</v>
      </c>
      <c r="K19" s="13" t="s">
        <v>17</v>
      </c>
      <c r="L19">
        <v>184401</v>
      </c>
      <c r="M19">
        <v>120196</v>
      </c>
      <c r="N19"/>
      <c r="P19" s="13" t="s">
        <v>67</v>
      </c>
      <c r="Q19" s="13" t="s">
        <v>97</v>
      </c>
      <c r="R19" s="13" t="s">
        <v>88</v>
      </c>
      <c r="S19" s="13" t="s">
        <v>88</v>
      </c>
    </row>
    <row r="20" spans="1:19">
      <c r="A20" s="13" t="s">
        <v>117</v>
      </c>
      <c r="B20" s="68">
        <v>554</v>
      </c>
      <c r="C20" s="13">
        <v>9162171</v>
      </c>
      <c r="D20" s="68">
        <v>2171</v>
      </c>
      <c r="E20" s="13">
        <v>115600</v>
      </c>
      <c r="F20" s="13" t="s">
        <v>75</v>
      </c>
      <c r="G20" s="13" t="s">
        <v>76</v>
      </c>
      <c r="H20" s="13" t="s">
        <v>77</v>
      </c>
      <c r="I20" s="69"/>
      <c r="K20" s="13" t="s">
        <v>17</v>
      </c>
      <c r="L20">
        <v>102109</v>
      </c>
      <c r="M20">
        <v>100380</v>
      </c>
      <c r="N20"/>
      <c r="P20" s="13" t="s">
        <v>79</v>
      </c>
      <c r="Q20" s="13" t="s">
        <v>73</v>
      </c>
      <c r="R20" s="13" t="s">
        <v>78</v>
      </c>
      <c r="S20" s="13" t="s">
        <v>78</v>
      </c>
    </row>
    <row r="21" spans="1:19">
      <c r="A21" s="13" t="s">
        <v>118</v>
      </c>
      <c r="B21" s="68">
        <v>143</v>
      </c>
      <c r="C21" s="13">
        <v>9167023</v>
      </c>
      <c r="D21" s="68">
        <v>7023</v>
      </c>
      <c r="E21" s="13">
        <v>147577</v>
      </c>
      <c r="F21" s="13" t="s">
        <v>67</v>
      </c>
      <c r="G21" s="13" t="s">
        <v>85</v>
      </c>
      <c r="H21" s="13" t="s">
        <v>115</v>
      </c>
      <c r="I21" s="69">
        <v>44013</v>
      </c>
      <c r="J21" s="13" t="s">
        <v>116</v>
      </c>
      <c r="K21" s="13" t="s">
        <v>17</v>
      </c>
      <c r="L21">
        <v>184401</v>
      </c>
      <c r="M21">
        <v>120381</v>
      </c>
      <c r="N21"/>
      <c r="P21" s="13" t="s">
        <v>67</v>
      </c>
      <c r="Q21" s="13" t="s">
        <v>73</v>
      </c>
      <c r="R21" s="13" t="s">
        <v>88</v>
      </c>
      <c r="S21" s="13" t="s">
        <v>88</v>
      </c>
    </row>
    <row r="22" spans="1:19">
      <c r="A22" s="13" t="s">
        <v>119</v>
      </c>
      <c r="B22" s="68">
        <v>881</v>
      </c>
      <c r="C22" s="13">
        <v>9162165</v>
      </c>
      <c r="D22" s="68">
        <v>2165</v>
      </c>
      <c r="E22" s="13">
        <v>115598</v>
      </c>
      <c r="F22" s="13" t="s">
        <v>75</v>
      </c>
      <c r="G22" s="13" t="s">
        <v>76</v>
      </c>
      <c r="H22" s="13" t="s">
        <v>77</v>
      </c>
      <c r="I22" s="69"/>
      <c r="L22"/>
      <c r="M22"/>
      <c r="N22">
        <v>107881</v>
      </c>
      <c r="P22" s="13" t="s">
        <v>79</v>
      </c>
      <c r="Q22" s="13" t="s">
        <v>97</v>
      </c>
      <c r="R22" s="13" t="s">
        <v>88</v>
      </c>
      <c r="S22" s="13" t="s">
        <v>88</v>
      </c>
    </row>
    <row r="23" spans="1:19">
      <c r="A23" s="13" t="s">
        <v>120</v>
      </c>
      <c r="B23" s="68">
        <v>545</v>
      </c>
      <c r="C23" s="13">
        <v>9162043</v>
      </c>
      <c r="D23" s="68">
        <v>2043</v>
      </c>
      <c r="E23" s="13">
        <v>143207</v>
      </c>
      <c r="F23" s="13" t="s">
        <v>75</v>
      </c>
      <c r="G23" s="13" t="s">
        <v>85</v>
      </c>
      <c r="H23" s="13" t="s">
        <v>90</v>
      </c>
      <c r="I23" s="69">
        <v>42614</v>
      </c>
      <c r="J23" s="13" t="s">
        <v>121</v>
      </c>
      <c r="K23" s="13" t="s">
        <v>17</v>
      </c>
      <c r="L23">
        <v>174006</v>
      </c>
      <c r="M23">
        <v>116882</v>
      </c>
      <c r="N23"/>
      <c r="P23" s="13" t="s">
        <v>79</v>
      </c>
      <c r="Q23" s="13" t="s">
        <v>97</v>
      </c>
      <c r="R23" s="13" t="s">
        <v>92</v>
      </c>
      <c r="S23" s="13" t="s">
        <v>92</v>
      </c>
    </row>
    <row r="24" spans="1:19">
      <c r="A24" s="13" t="s">
        <v>122</v>
      </c>
      <c r="B24" s="68">
        <v>546</v>
      </c>
      <c r="C24" s="13">
        <v>9162103</v>
      </c>
      <c r="D24" s="68">
        <v>2103</v>
      </c>
      <c r="E24" s="13">
        <v>115549</v>
      </c>
      <c r="F24" s="13" t="s">
        <v>75</v>
      </c>
      <c r="G24" s="13" t="s">
        <v>76</v>
      </c>
      <c r="H24" s="13" t="s">
        <v>96</v>
      </c>
      <c r="I24" s="69"/>
      <c r="L24"/>
      <c r="M24"/>
      <c r="N24">
        <v>107546</v>
      </c>
      <c r="O24" s="13" t="s">
        <v>465</v>
      </c>
      <c r="P24" s="13" t="s">
        <v>79</v>
      </c>
      <c r="Q24" s="13" t="s">
        <v>73</v>
      </c>
      <c r="R24" s="13" t="s">
        <v>100</v>
      </c>
      <c r="S24" s="13" t="s">
        <v>100</v>
      </c>
    </row>
    <row r="25" spans="1:19">
      <c r="A25" s="13" t="s">
        <v>123</v>
      </c>
      <c r="B25" s="68">
        <v>127</v>
      </c>
      <c r="C25" s="13">
        <v>9167015</v>
      </c>
      <c r="D25" s="68">
        <v>7015</v>
      </c>
      <c r="E25" s="13">
        <v>115821</v>
      </c>
      <c r="F25" s="13" t="s">
        <v>67</v>
      </c>
      <c r="G25" s="13" t="s">
        <v>81</v>
      </c>
      <c r="H25" s="13" t="s">
        <v>82</v>
      </c>
      <c r="I25" s="69"/>
      <c r="L25"/>
      <c r="M25"/>
      <c r="N25">
        <v>107127</v>
      </c>
      <c r="P25" s="13" t="s">
        <v>72</v>
      </c>
      <c r="Q25" s="13" t="s">
        <v>97</v>
      </c>
      <c r="R25" s="13" t="s">
        <v>88</v>
      </c>
      <c r="S25" s="13" t="s">
        <v>88</v>
      </c>
    </row>
    <row r="26" spans="1:19">
      <c r="A26" s="13" t="s">
        <v>124</v>
      </c>
      <c r="B26" s="68">
        <v>548</v>
      </c>
      <c r="C26" s="13">
        <v>9163019</v>
      </c>
      <c r="D26" s="68">
        <v>3019</v>
      </c>
      <c r="E26" s="13">
        <v>146812</v>
      </c>
      <c r="F26" s="13" t="s">
        <v>75</v>
      </c>
      <c r="G26" s="13" t="s">
        <v>85</v>
      </c>
      <c r="H26" s="13" t="s">
        <v>90</v>
      </c>
      <c r="I26" s="69">
        <v>43497</v>
      </c>
      <c r="J26" s="13" t="s">
        <v>91</v>
      </c>
      <c r="K26" s="13" t="s">
        <v>17</v>
      </c>
      <c r="L26">
        <v>183952</v>
      </c>
      <c r="M26">
        <v>118977</v>
      </c>
      <c r="N26"/>
      <c r="P26" s="13" t="s">
        <v>79</v>
      </c>
      <c r="Q26" s="13" t="s">
        <v>97</v>
      </c>
      <c r="R26" s="13" t="s">
        <v>463</v>
      </c>
      <c r="S26" s="13" t="s">
        <v>482</v>
      </c>
    </row>
    <row r="27" spans="1:19">
      <c r="A27" s="13" t="s">
        <v>125</v>
      </c>
      <c r="B27" s="68">
        <v>551</v>
      </c>
      <c r="C27" s="13">
        <v>9162056</v>
      </c>
      <c r="D27" s="68">
        <v>2056</v>
      </c>
      <c r="E27" s="13">
        <v>115515</v>
      </c>
      <c r="F27" s="13" t="s">
        <v>75</v>
      </c>
      <c r="G27" s="13" t="s">
        <v>76</v>
      </c>
      <c r="H27" s="13" t="s">
        <v>77</v>
      </c>
      <c r="I27" s="69"/>
      <c r="L27"/>
      <c r="M27"/>
      <c r="N27">
        <v>107551</v>
      </c>
      <c r="P27" s="13" t="s">
        <v>79</v>
      </c>
      <c r="Q27" s="13" t="s">
        <v>73</v>
      </c>
      <c r="R27" s="13" t="s">
        <v>463</v>
      </c>
      <c r="S27" s="13" t="s">
        <v>482</v>
      </c>
    </row>
    <row r="28" spans="1:19">
      <c r="A28" s="13" t="s">
        <v>126</v>
      </c>
      <c r="B28" s="68">
        <v>552</v>
      </c>
      <c r="C28" s="13">
        <v>9162135</v>
      </c>
      <c r="D28" s="68">
        <v>2135</v>
      </c>
      <c r="E28" s="13">
        <v>137271</v>
      </c>
      <c r="F28" s="13" t="s">
        <v>75</v>
      </c>
      <c r="G28" s="13" t="s">
        <v>85</v>
      </c>
      <c r="H28" s="13" t="s">
        <v>90</v>
      </c>
      <c r="I28" s="69">
        <v>40756</v>
      </c>
      <c r="J28" s="13" t="s">
        <v>127</v>
      </c>
      <c r="K28" s="13" t="s">
        <v>17</v>
      </c>
      <c r="L28">
        <v>149988</v>
      </c>
      <c r="M28">
        <v>110261</v>
      </c>
      <c r="N28"/>
      <c r="P28" s="13" t="s">
        <v>67</v>
      </c>
      <c r="Q28" s="13" t="s">
        <v>73</v>
      </c>
      <c r="R28" s="13" t="s">
        <v>71</v>
      </c>
      <c r="S28" s="13" t="s">
        <v>71</v>
      </c>
    </row>
    <row r="29" spans="1:19">
      <c r="A29" s="13" t="s">
        <v>128</v>
      </c>
      <c r="B29" s="68">
        <v>553</v>
      </c>
      <c r="C29" s="13">
        <v>9163020</v>
      </c>
      <c r="D29" s="68">
        <v>3020</v>
      </c>
      <c r="E29" s="13">
        <v>115612</v>
      </c>
      <c r="F29" s="13" t="s">
        <v>75</v>
      </c>
      <c r="G29" s="13" t="s">
        <v>76</v>
      </c>
      <c r="H29" s="13" t="s">
        <v>102</v>
      </c>
      <c r="I29" s="69"/>
      <c r="L29"/>
      <c r="M29"/>
      <c r="N29">
        <v>107553</v>
      </c>
      <c r="P29" s="13" t="s">
        <v>79</v>
      </c>
      <c r="Q29" s="13" t="s">
        <v>97</v>
      </c>
      <c r="R29" s="13" t="s">
        <v>463</v>
      </c>
      <c r="S29" s="13" t="s">
        <v>92</v>
      </c>
    </row>
    <row r="30" spans="1:19">
      <c r="A30" s="13" t="s">
        <v>129</v>
      </c>
      <c r="B30" s="68">
        <v>558</v>
      </c>
      <c r="C30" s="13">
        <v>9162042</v>
      </c>
      <c r="D30" s="68">
        <v>2042</v>
      </c>
      <c r="E30" s="13">
        <v>115502</v>
      </c>
      <c r="F30" s="13" t="s">
        <v>75</v>
      </c>
      <c r="G30" s="13" t="s">
        <v>76</v>
      </c>
      <c r="H30" s="13" t="s">
        <v>77</v>
      </c>
      <c r="I30" s="69"/>
      <c r="L30"/>
      <c r="M30"/>
      <c r="N30">
        <v>107558</v>
      </c>
      <c r="P30" s="13" t="s">
        <v>79</v>
      </c>
      <c r="Q30" s="13" t="s">
        <v>73</v>
      </c>
      <c r="R30" s="13" t="s">
        <v>100</v>
      </c>
      <c r="S30" s="13" t="s">
        <v>100</v>
      </c>
    </row>
    <row r="31" spans="1:19">
      <c r="A31" s="13" t="s">
        <v>130</v>
      </c>
      <c r="B31" s="68">
        <v>559</v>
      </c>
      <c r="C31" s="13">
        <v>9162045</v>
      </c>
      <c r="D31" s="68">
        <v>2045</v>
      </c>
      <c r="E31" s="13">
        <v>115505</v>
      </c>
      <c r="F31" s="13" t="s">
        <v>75</v>
      </c>
      <c r="G31" s="13" t="s">
        <v>76</v>
      </c>
      <c r="H31" s="13" t="s">
        <v>77</v>
      </c>
      <c r="I31" s="69"/>
      <c r="L31"/>
      <c r="M31"/>
      <c r="N31">
        <v>107559</v>
      </c>
      <c r="P31" s="13" t="s">
        <v>79</v>
      </c>
      <c r="Q31" s="13" t="s">
        <v>73</v>
      </c>
      <c r="R31" s="13" t="s">
        <v>463</v>
      </c>
      <c r="S31" s="13" t="s">
        <v>482</v>
      </c>
    </row>
    <row r="32" spans="1:19">
      <c r="A32" s="13" t="s">
        <v>131</v>
      </c>
      <c r="B32" s="68">
        <v>560</v>
      </c>
      <c r="C32" s="13">
        <v>9163021</v>
      </c>
      <c r="D32" s="68">
        <v>3021</v>
      </c>
      <c r="E32" s="13">
        <v>139524</v>
      </c>
      <c r="F32" s="13" t="s">
        <v>75</v>
      </c>
      <c r="G32" s="13" t="s">
        <v>85</v>
      </c>
      <c r="H32" s="13" t="s">
        <v>90</v>
      </c>
      <c r="I32" s="69">
        <v>41365</v>
      </c>
      <c r="J32" s="13" t="s">
        <v>132</v>
      </c>
      <c r="K32" s="13" t="s">
        <v>17</v>
      </c>
      <c r="L32">
        <v>158808</v>
      </c>
      <c r="M32">
        <v>110434</v>
      </c>
      <c r="N32"/>
      <c r="P32" s="13" t="s">
        <v>79</v>
      </c>
      <c r="Q32" s="13" t="s">
        <v>73</v>
      </c>
      <c r="R32" s="13" t="s">
        <v>463</v>
      </c>
      <c r="S32" s="13" t="s">
        <v>482</v>
      </c>
    </row>
    <row r="33" spans="1:19">
      <c r="A33" s="13" t="s">
        <v>133</v>
      </c>
      <c r="B33" s="68">
        <v>855</v>
      </c>
      <c r="C33" s="13">
        <v>9165204</v>
      </c>
      <c r="D33" s="68">
        <v>5204</v>
      </c>
      <c r="E33" s="13">
        <v>115734</v>
      </c>
      <c r="F33" s="13" t="s">
        <v>75</v>
      </c>
      <c r="G33" s="13" t="s">
        <v>76</v>
      </c>
      <c r="H33" s="13" t="s">
        <v>94</v>
      </c>
      <c r="I33" s="69"/>
      <c r="K33" s="13" t="s">
        <v>17</v>
      </c>
      <c r="L33">
        <v>101978</v>
      </c>
      <c r="M33">
        <v>100449</v>
      </c>
      <c r="N33"/>
      <c r="P33" s="13" t="s">
        <v>79</v>
      </c>
      <c r="Q33" s="13" t="s">
        <v>73</v>
      </c>
      <c r="R33" s="13" t="s">
        <v>92</v>
      </c>
      <c r="S33" s="13" t="s">
        <v>92</v>
      </c>
    </row>
    <row r="34" spans="1:19">
      <c r="A34" s="13" t="s">
        <v>134</v>
      </c>
      <c r="B34" s="68">
        <v>563</v>
      </c>
      <c r="C34" s="13">
        <v>9162046</v>
      </c>
      <c r="D34" s="68">
        <v>2046</v>
      </c>
      <c r="E34" s="13">
        <v>139291</v>
      </c>
      <c r="F34" s="13" t="s">
        <v>75</v>
      </c>
      <c r="G34" s="13" t="s">
        <v>85</v>
      </c>
      <c r="H34" s="13" t="s">
        <v>90</v>
      </c>
      <c r="I34" s="69">
        <v>41306</v>
      </c>
      <c r="J34" s="13" t="s">
        <v>135</v>
      </c>
      <c r="K34" s="13" t="s">
        <v>17</v>
      </c>
      <c r="L34">
        <v>157863</v>
      </c>
      <c r="M34">
        <v>112140</v>
      </c>
      <c r="N34"/>
      <c r="P34" s="13" t="s">
        <v>79</v>
      </c>
      <c r="Q34" s="13" t="s">
        <v>97</v>
      </c>
      <c r="R34" s="13" t="s">
        <v>463</v>
      </c>
      <c r="S34" s="13" t="s">
        <v>482</v>
      </c>
    </row>
    <row r="35" spans="1:19">
      <c r="A35" s="13" t="s">
        <v>136</v>
      </c>
      <c r="B35" s="68">
        <v>565</v>
      </c>
      <c r="C35" s="13">
        <v>9162104</v>
      </c>
      <c r="D35" s="68">
        <v>2104</v>
      </c>
      <c r="E35" s="13">
        <v>148230</v>
      </c>
      <c r="F35" s="13" t="s">
        <v>75</v>
      </c>
      <c r="G35" s="13" t="s">
        <v>85</v>
      </c>
      <c r="H35" s="13" t="s">
        <v>86</v>
      </c>
      <c r="I35" s="69">
        <v>44228</v>
      </c>
      <c r="J35" s="13" t="s">
        <v>110</v>
      </c>
      <c r="K35" s="13" t="s">
        <v>17</v>
      </c>
      <c r="L35">
        <v>190953</v>
      </c>
      <c r="M35">
        <v>120697</v>
      </c>
      <c r="N35"/>
      <c r="P35" s="13" t="s">
        <v>79</v>
      </c>
      <c r="Q35" s="13" t="s">
        <v>73</v>
      </c>
      <c r="R35" s="13" t="s">
        <v>100</v>
      </c>
      <c r="S35" s="13" t="s">
        <v>100</v>
      </c>
    </row>
    <row r="36" spans="1:19">
      <c r="A36" s="13" t="s">
        <v>137</v>
      </c>
      <c r="B36" s="68">
        <v>567</v>
      </c>
      <c r="C36" s="13">
        <v>9163335</v>
      </c>
      <c r="D36" s="68">
        <v>3335</v>
      </c>
      <c r="E36" s="13">
        <v>115690</v>
      </c>
      <c r="F36" s="13" t="s">
        <v>75</v>
      </c>
      <c r="G36" s="13" t="s">
        <v>76</v>
      </c>
      <c r="H36" s="13" t="s">
        <v>94</v>
      </c>
      <c r="I36" s="69"/>
      <c r="L36"/>
      <c r="M36"/>
      <c r="N36">
        <v>107567</v>
      </c>
      <c r="P36" s="13" t="s">
        <v>79</v>
      </c>
      <c r="Q36" s="13" t="s">
        <v>97</v>
      </c>
      <c r="R36" s="13" t="s">
        <v>463</v>
      </c>
      <c r="S36" s="13" t="s">
        <v>92</v>
      </c>
    </row>
    <row r="37" spans="1:19">
      <c r="A37" s="13" t="s">
        <v>467</v>
      </c>
      <c r="B37" s="68">
        <v>574</v>
      </c>
      <c r="C37" s="13">
        <v>9163311</v>
      </c>
      <c r="D37" s="68">
        <v>3311</v>
      </c>
      <c r="E37" s="13">
        <v>151067</v>
      </c>
      <c r="F37" s="13" t="s">
        <v>75</v>
      </c>
      <c r="G37" s="13" t="s">
        <v>85</v>
      </c>
      <c r="H37" s="13" t="s">
        <v>90</v>
      </c>
      <c r="I37" s="69">
        <v>45536</v>
      </c>
      <c r="J37" s="13" t="s">
        <v>99</v>
      </c>
      <c r="K37" s="13" t="s">
        <v>17</v>
      </c>
      <c r="L37">
        <v>207352</v>
      </c>
      <c r="M37">
        <v>123697</v>
      </c>
      <c r="N37"/>
      <c r="O37" s="13" t="s">
        <v>468</v>
      </c>
      <c r="P37" s="13" t="s">
        <v>79</v>
      </c>
      <c r="Q37" s="13" t="s">
        <v>97</v>
      </c>
      <c r="R37" s="13" t="s">
        <v>100</v>
      </c>
      <c r="S37" s="13" t="s">
        <v>100</v>
      </c>
    </row>
    <row r="38" spans="1:19">
      <c r="A38" s="13" t="s">
        <v>138</v>
      </c>
      <c r="B38" s="68">
        <v>147</v>
      </c>
      <c r="C38" s="13">
        <v>9167007</v>
      </c>
      <c r="D38" s="68">
        <v>7007</v>
      </c>
      <c r="E38" s="13">
        <v>149073</v>
      </c>
      <c r="F38" s="13" t="s">
        <v>67</v>
      </c>
      <c r="G38" s="13" t="s">
        <v>68</v>
      </c>
      <c r="H38" s="13" t="s">
        <v>139</v>
      </c>
      <c r="I38" s="69">
        <v>44805</v>
      </c>
      <c r="J38" s="13" t="s">
        <v>140</v>
      </c>
      <c r="K38" s="13" t="s">
        <v>17</v>
      </c>
      <c r="L38">
        <v>153117</v>
      </c>
      <c r="M38">
        <v>122161</v>
      </c>
      <c r="N38"/>
      <c r="O38" s="13" t="s">
        <v>451</v>
      </c>
      <c r="P38" s="13" t="s">
        <v>79</v>
      </c>
      <c r="Q38" s="13" t="s">
        <v>73</v>
      </c>
      <c r="R38" s="13" t="s">
        <v>463</v>
      </c>
      <c r="S38" s="13" t="s">
        <v>71</v>
      </c>
    </row>
    <row r="39" spans="1:19">
      <c r="A39" s="13" t="s">
        <v>141</v>
      </c>
      <c r="B39" s="68">
        <v>578</v>
      </c>
      <c r="C39" s="13">
        <v>9163315</v>
      </c>
      <c r="D39" s="68">
        <v>3315</v>
      </c>
      <c r="E39" s="13">
        <v>115678</v>
      </c>
      <c r="F39" s="13" t="s">
        <v>75</v>
      </c>
      <c r="G39" s="13" t="s">
        <v>76</v>
      </c>
      <c r="H39" s="13" t="s">
        <v>94</v>
      </c>
      <c r="I39" s="69"/>
      <c r="L39"/>
      <c r="M39"/>
      <c r="N39">
        <v>107578</v>
      </c>
      <c r="P39" s="13" t="s">
        <v>79</v>
      </c>
      <c r="Q39" s="13" t="s">
        <v>73</v>
      </c>
      <c r="R39" s="13" t="s">
        <v>92</v>
      </c>
      <c r="S39" s="13" t="s">
        <v>92</v>
      </c>
    </row>
    <row r="40" spans="1:19">
      <c r="A40" s="13" t="s">
        <v>142</v>
      </c>
      <c r="B40" s="68">
        <v>801</v>
      </c>
      <c r="C40" s="13">
        <v>9162129</v>
      </c>
      <c r="D40" s="68">
        <v>2129</v>
      </c>
      <c r="E40" s="13">
        <v>150052</v>
      </c>
      <c r="F40" s="13" t="s">
        <v>75</v>
      </c>
      <c r="G40" s="13" t="s">
        <v>85</v>
      </c>
      <c r="H40" s="13" t="s">
        <v>86</v>
      </c>
      <c r="I40" s="69">
        <v>45108</v>
      </c>
      <c r="J40" s="13" t="s">
        <v>121</v>
      </c>
      <c r="K40" s="13" t="s">
        <v>17</v>
      </c>
      <c r="L40">
        <v>201437</v>
      </c>
      <c r="M40">
        <v>122646</v>
      </c>
      <c r="N40"/>
      <c r="P40" s="13" t="s">
        <v>79</v>
      </c>
      <c r="Q40" s="13" t="s">
        <v>97</v>
      </c>
      <c r="R40" s="13" t="s">
        <v>92</v>
      </c>
      <c r="S40" s="13" t="s">
        <v>92</v>
      </c>
    </row>
    <row r="41" spans="1:19">
      <c r="A41" s="13" t="s">
        <v>143</v>
      </c>
      <c r="B41" s="68">
        <v>921</v>
      </c>
      <c r="C41" s="13">
        <v>9162008</v>
      </c>
      <c r="D41" s="68">
        <v>2008</v>
      </c>
      <c r="E41" s="13">
        <v>150931</v>
      </c>
      <c r="F41" s="13" t="s">
        <v>75</v>
      </c>
      <c r="G41" s="13" t="s">
        <v>85</v>
      </c>
      <c r="H41" s="13" t="s">
        <v>90</v>
      </c>
      <c r="I41" s="69">
        <v>45536</v>
      </c>
      <c r="J41" s="13" t="s">
        <v>116</v>
      </c>
      <c r="K41" s="13" t="s">
        <v>17</v>
      </c>
      <c r="L41">
        <v>205948</v>
      </c>
      <c r="M41">
        <v>122154</v>
      </c>
      <c r="N41"/>
      <c r="O41" s="13" t="s">
        <v>469</v>
      </c>
      <c r="P41" s="13" t="s">
        <v>79</v>
      </c>
      <c r="Q41" s="13" t="s">
        <v>97</v>
      </c>
      <c r="R41" s="13" t="s">
        <v>78</v>
      </c>
      <c r="S41" s="13" t="s">
        <v>78</v>
      </c>
    </row>
    <row r="42" spans="1:19">
      <c r="A42" s="13" t="s">
        <v>144</v>
      </c>
      <c r="B42" s="68">
        <v>580</v>
      </c>
      <c r="C42" s="13">
        <v>9162143</v>
      </c>
      <c r="D42" s="68">
        <v>2143</v>
      </c>
      <c r="E42" s="13">
        <v>115578</v>
      </c>
      <c r="F42" s="13" t="s">
        <v>75</v>
      </c>
      <c r="G42" s="13" t="s">
        <v>76</v>
      </c>
      <c r="H42" s="13" t="s">
        <v>77</v>
      </c>
      <c r="I42" s="69"/>
      <c r="L42"/>
      <c r="M42"/>
      <c r="N42">
        <v>107580</v>
      </c>
      <c r="P42" s="13" t="s">
        <v>79</v>
      </c>
      <c r="Q42" s="13" t="s">
        <v>73</v>
      </c>
      <c r="R42" s="13" t="s">
        <v>92</v>
      </c>
      <c r="S42" s="13" t="s">
        <v>92</v>
      </c>
    </row>
    <row r="43" spans="1:19">
      <c r="A43" s="13" t="s">
        <v>145</v>
      </c>
      <c r="B43" s="68">
        <v>582</v>
      </c>
      <c r="C43" s="13">
        <v>9163313</v>
      </c>
      <c r="D43" s="68">
        <v>3313</v>
      </c>
      <c r="E43" s="13">
        <v>115676</v>
      </c>
      <c r="F43" s="13" t="s">
        <v>75</v>
      </c>
      <c r="G43" s="13" t="s">
        <v>76</v>
      </c>
      <c r="H43" s="13" t="s">
        <v>94</v>
      </c>
      <c r="I43" s="69"/>
      <c r="L43"/>
      <c r="M43"/>
      <c r="N43">
        <v>107582</v>
      </c>
      <c r="P43" s="13" t="s">
        <v>79</v>
      </c>
      <c r="Q43" s="13" t="s">
        <v>73</v>
      </c>
      <c r="R43" s="13" t="s">
        <v>92</v>
      </c>
      <c r="S43" s="13" t="s">
        <v>92</v>
      </c>
    </row>
    <row r="44" spans="1:19">
      <c r="A44" s="13" t="s">
        <v>146</v>
      </c>
      <c r="B44" s="68">
        <v>583</v>
      </c>
      <c r="C44" s="13">
        <v>9162138</v>
      </c>
      <c r="D44" s="68">
        <v>2138</v>
      </c>
      <c r="E44" s="13">
        <v>115574</v>
      </c>
      <c r="F44" s="13" t="s">
        <v>75</v>
      </c>
      <c r="G44" s="13" t="s">
        <v>76</v>
      </c>
      <c r="H44" s="13" t="s">
        <v>77</v>
      </c>
      <c r="I44" s="69"/>
      <c r="L44"/>
      <c r="M44"/>
      <c r="N44">
        <v>107583</v>
      </c>
      <c r="P44" s="13" t="s">
        <v>79</v>
      </c>
      <c r="Q44" s="13" t="s">
        <v>73</v>
      </c>
      <c r="R44" s="13" t="s">
        <v>92</v>
      </c>
      <c r="S44" s="13" t="s">
        <v>92</v>
      </c>
    </row>
    <row r="45" spans="1:19">
      <c r="A45" s="13" t="s">
        <v>147</v>
      </c>
      <c r="B45" s="68">
        <v>584</v>
      </c>
      <c r="C45" s="13">
        <v>9162058</v>
      </c>
      <c r="D45" s="68">
        <v>2058</v>
      </c>
      <c r="E45" s="13">
        <v>145729</v>
      </c>
      <c r="F45" s="13" t="s">
        <v>75</v>
      </c>
      <c r="G45" s="13" t="s">
        <v>85</v>
      </c>
      <c r="H45" s="13" t="s">
        <v>86</v>
      </c>
      <c r="I45" s="69">
        <v>43191</v>
      </c>
      <c r="J45" s="13" t="s">
        <v>121</v>
      </c>
      <c r="K45" s="13" t="s">
        <v>17</v>
      </c>
      <c r="L45">
        <v>100211</v>
      </c>
      <c r="M45">
        <v>118283</v>
      </c>
      <c r="N45"/>
      <c r="P45" s="13" t="s">
        <v>79</v>
      </c>
      <c r="Q45" s="13" t="s">
        <v>73</v>
      </c>
      <c r="R45" s="13" t="s">
        <v>92</v>
      </c>
      <c r="S45" s="13" t="s">
        <v>92</v>
      </c>
    </row>
    <row r="46" spans="1:19">
      <c r="A46" s="13" t="s">
        <v>148</v>
      </c>
      <c r="B46" s="68">
        <v>736</v>
      </c>
      <c r="C46" s="13">
        <v>9162174</v>
      </c>
      <c r="D46" s="68">
        <v>2174</v>
      </c>
      <c r="E46" s="13">
        <v>150854</v>
      </c>
      <c r="F46" s="13" t="s">
        <v>75</v>
      </c>
      <c r="G46" s="13" t="s">
        <v>85</v>
      </c>
      <c r="H46" s="13" t="s">
        <v>86</v>
      </c>
      <c r="I46" s="69">
        <v>45413</v>
      </c>
      <c r="J46" s="13" t="s">
        <v>127</v>
      </c>
      <c r="K46" s="13" t="s">
        <v>17</v>
      </c>
      <c r="L46">
        <v>206033</v>
      </c>
      <c r="M46">
        <v>123470</v>
      </c>
      <c r="N46"/>
      <c r="P46" s="13" t="s">
        <v>79</v>
      </c>
      <c r="Q46" s="13" t="s">
        <v>73</v>
      </c>
      <c r="R46" s="13" t="s">
        <v>71</v>
      </c>
      <c r="S46" s="13" t="s">
        <v>71</v>
      </c>
    </row>
    <row r="47" spans="1:19">
      <c r="A47" s="13" t="s">
        <v>149</v>
      </c>
      <c r="B47" s="68">
        <v>585</v>
      </c>
      <c r="C47" s="13">
        <v>9162117</v>
      </c>
      <c r="D47" s="68">
        <v>2117</v>
      </c>
      <c r="E47" s="13">
        <v>115561</v>
      </c>
      <c r="F47" s="13" t="s">
        <v>75</v>
      </c>
      <c r="G47" s="13" t="s">
        <v>76</v>
      </c>
      <c r="H47" s="13" t="s">
        <v>77</v>
      </c>
      <c r="I47" s="69"/>
      <c r="L47"/>
      <c r="M47"/>
      <c r="N47">
        <v>107585</v>
      </c>
      <c r="P47" s="13" t="s">
        <v>79</v>
      </c>
      <c r="Q47" s="13" t="s">
        <v>73</v>
      </c>
      <c r="R47" s="13" t="s">
        <v>92</v>
      </c>
      <c r="S47" s="13" t="s">
        <v>92</v>
      </c>
    </row>
    <row r="48" spans="1:19">
      <c r="A48" s="13" t="s">
        <v>150</v>
      </c>
      <c r="B48" s="68">
        <v>579</v>
      </c>
      <c r="C48" s="13">
        <v>9162132</v>
      </c>
      <c r="D48" s="68">
        <v>2132</v>
      </c>
      <c r="E48" s="13">
        <v>115569</v>
      </c>
      <c r="F48" s="13" t="s">
        <v>75</v>
      </c>
      <c r="G48" s="13" t="s">
        <v>76</v>
      </c>
      <c r="H48" s="13" t="s">
        <v>77</v>
      </c>
      <c r="I48" s="69"/>
      <c r="L48"/>
      <c r="M48"/>
      <c r="N48">
        <v>107579</v>
      </c>
      <c r="P48" s="13" t="s">
        <v>79</v>
      </c>
      <c r="Q48" s="13" t="s">
        <v>73</v>
      </c>
      <c r="R48" s="13" t="s">
        <v>463</v>
      </c>
      <c r="S48" s="13" t="s">
        <v>71</v>
      </c>
    </row>
    <row r="49" spans="1:19">
      <c r="A49" s="13" t="s">
        <v>151</v>
      </c>
      <c r="B49" s="68">
        <v>586</v>
      </c>
      <c r="C49" s="13">
        <v>9162050</v>
      </c>
      <c r="D49" s="68">
        <v>2050</v>
      </c>
      <c r="E49" s="13">
        <v>115509</v>
      </c>
      <c r="F49" s="13" t="s">
        <v>75</v>
      </c>
      <c r="G49" s="13" t="s">
        <v>76</v>
      </c>
      <c r="H49" s="13" t="s">
        <v>77</v>
      </c>
      <c r="I49" s="69"/>
      <c r="L49"/>
      <c r="M49"/>
      <c r="N49">
        <v>107586</v>
      </c>
      <c r="P49" s="13" t="s">
        <v>79</v>
      </c>
      <c r="Q49" s="13" t="s">
        <v>73</v>
      </c>
      <c r="R49" s="13" t="s">
        <v>92</v>
      </c>
      <c r="S49" s="13" t="s">
        <v>92</v>
      </c>
    </row>
    <row r="50" spans="1:19">
      <c r="A50" s="13" t="s">
        <v>152</v>
      </c>
      <c r="B50" s="68">
        <v>590</v>
      </c>
      <c r="C50" s="13">
        <v>9165207</v>
      </c>
      <c r="D50" s="68">
        <v>5207</v>
      </c>
      <c r="E50" s="13">
        <v>136999</v>
      </c>
      <c r="F50" s="13" t="s">
        <v>75</v>
      </c>
      <c r="G50" s="13" t="s">
        <v>85</v>
      </c>
      <c r="H50" s="13" t="s">
        <v>90</v>
      </c>
      <c r="I50" s="69">
        <v>40756</v>
      </c>
      <c r="J50" s="13" t="s">
        <v>153</v>
      </c>
      <c r="K50" s="13" t="s">
        <v>17</v>
      </c>
      <c r="L50">
        <v>150046</v>
      </c>
      <c r="M50">
        <v>110263</v>
      </c>
      <c r="N50"/>
      <c r="P50" s="13" t="s">
        <v>67</v>
      </c>
      <c r="Q50" s="13" t="s">
        <v>97</v>
      </c>
      <c r="R50" s="13" t="s">
        <v>88</v>
      </c>
      <c r="S50" s="13" t="s">
        <v>88</v>
      </c>
    </row>
    <row r="51" spans="1:19">
      <c r="A51" s="13" t="s">
        <v>154</v>
      </c>
      <c r="B51" s="68">
        <v>589</v>
      </c>
      <c r="C51" s="13">
        <v>9165206</v>
      </c>
      <c r="D51" s="68">
        <v>5206</v>
      </c>
      <c r="E51" s="13">
        <v>137266</v>
      </c>
      <c r="F51" s="13" t="s">
        <v>75</v>
      </c>
      <c r="G51" s="13" t="s">
        <v>85</v>
      </c>
      <c r="H51" s="13" t="s">
        <v>90</v>
      </c>
      <c r="I51" s="69">
        <v>40756</v>
      </c>
      <c r="J51" s="13" t="s">
        <v>155</v>
      </c>
      <c r="K51" s="13" t="s">
        <v>17</v>
      </c>
      <c r="L51">
        <v>150047</v>
      </c>
      <c r="M51">
        <v>110265</v>
      </c>
      <c r="N51"/>
      <c r="P51" s="13" t="s">
        <v>67</v>
      </c>
      <c r="Q51" s="13" t="s">
        <v>73</v>
      </c>
      <c r="R51" s="13" t="s">
        <v>88</v>
      </c>
      <c r="S51" s="13" t="s">
        <v>88</v>
      </c>
    </row>
    <row r="52" spans="1:19">
      <c r="A52" s="13" t="s">
        <v>156</v>
      </c>
      <c r="B52" s="68">
        <v>396</v>
      </c>
      <c r="C52" s="13">
        <v>9165418</v>
      </c>
      <c r="D52" s="68">
        <v>5418</v>
      </c>
      <c r="E52" s="13">
        <v>136725</v>
      </c>
      <c r="F52" s="13" t="s">
        <v>84</v>
      </c>
      <c r="G52" s="13" t="s">
        <v>85</v>
      </c>
      <c r="H52" s="13" t="s">
        <v>90</v>
      </c>
      <c r="I52" s="69">
        <v>40664</v>
      </c>
      <c r="J52" s="13" t="s">
        <v>157</v>
      </c>
      <c r="K52" s="13" t="s">
        <v>17</v>
      </c>
      <c r="L52">
        <v>148318</v>
      </c>
      <c r="M52">
        <v>109983</v>
      </c>
      <c r="N52"/>
      <c r="P52" s="13" t="s">
        <v>72</v>
      </c>
      <c r="Q52" s="13" t="s">
        <v>67</v>
      </c>
      <c r="R52" s="13" t="s">
        <v>88</v>
      </c>
      <c r="S52" s="13" t="s">
        <v>88</v>
      </c>
    </row>
    <row r="53" spans="1:19">
      <c r="A53" s="13" t="s">
        <v>158</v>
      </c>
      <c r="B53" s="68">
        <v>614</v>
      </c>
      <c r="C53" s="13">
        <v>9162080</v>
      </c>
      <c r="D53" s="68">
        <v>2080</v>
      </c>
      <c r="E53" s="13">
        <v>146326</v>
      </c>
      <c r="F53" s="13" t="s">
        <v>75</v>
      </c>
      <c r="G53" s="13" t="s">
        <v>85</v>
      </c>
      <c r="H53" s="13" t="s">
        <v>86</v>
      </c>
      <c r="I53" s="69">
        <v>43344</v>
      </c>
      <c r="J53" s="13" t="s">
        <v>159</v>
      </c>
      <c r="K53" s="13" t="s">
        <v>17</v>
      </c>
      <c r="L53">
        <v>181729</v>
      </c>
      <c r="M53">
        <v>118729</v>
      </c>
      <c r="N53"/>
      <c r="P53" s="13" t="s">
        <v>79</v>
      </c>
      <c r="Q53" s="13" t="s">
        <v>97</v>
      </c>
      <c r="R53" s="13" t="s">
        <v>462</v>
      </c>
      <c r="S53" s="13" t="s">
        <v>482</v>
      </c>
    </row>
    <row r="54" spans="1:19">
      <c r="A54" s="13" t="s">
        <v>160</v>
      </c>
      <c r="B54" s="68">
        <v>332</v>
      </c>
      <c r="C54" s="13">
        <v>9165414</v>
      </c>
      <c r="D54" s="68">
        <v>5414</v>
      </c>
      <c r="E54" s="13">
        <v>136960</v>
      </c>
      <c r="F54" s="13" t="s">
        <v>84</v>
      </c>
      <c r="G54" s="13" t="s">
        <v>85</v>
      </c>
      <c r="H54" s="13" t="s">
        <v>90</v>
      </c>
      <c r="I54" s="69">
        <v>40756</v>
      </c>
      <c r="J54" s="13" t="s">
        <v>161</v>
      </c>
      <c r="K54" s="13" t="s">
        <v>17</v>
      </c>
      <c r="L54">
        <v>149989</v>
      </c>
      <c r="M54">
        <v>110256</v>
      </c>
      <c r="N54"/>
      <c r="P54" s="13" t="s">
        <v>72</v>
      </c>
      <c r="Q54" s="13" t="s">
        <v>67</v>
      </c>
      <c r="R54" s="13" t="s">
        <v>463</v>
      </c>
      <c r="S54" s="13" t="s">
        <v>482</v>
      </c>
    </row>
    <row r="55" spans="1:19">
      <c r="A55" s="13" t="s">
        <v>162</v>
      </c>
      <c r="B55" s="68">
        <v>335</v>
      </c>
      <c r="C55" s="13">
        <v>9165412</v>
      </c>
      <c r="D55" s="68">
        <v>5412</v>
      </c>
      <c r="E55" s="13">
        <v>136623</v>
      </c>
      <c r="F55" s="13" t="s">
        <v>84</v>
      </c>
      <c r="G55" s="13" t="s">
        <v>85</v>
      </c>
      <c r="H55" s="13" t="s">
        <v>90</v>
      </c>
      <c r="I55" s="69">
        <v>40634</v>
      </c>
      <c r="J55" s="13" t="s">
        <v>163</v>
      </c>
      <c r="K55" s="13" t="s">
        <v>17</v>
      </c>
      <c r="L55">
        <v>147702</v>
      </c>
      <c r="M55">
        <v>109877</v>
      </c>
      <c r="N55"/>
      <c r="P55" s="13" t="s">
        <v>72</v>
      </c>
      <c r="Q55" s="13" t="s">
        <v>67</v>
      </c>
      <c r="R55" s="13" t="s">
        <v>463</v>
      </c>
      <c r="S55" s="13" t="s">
        <v>71</v>
      </c>
    </row>
    <row r="56" spans="1:19">
      <c r="A56" s="13" t="s">
        <v>164</v>
      </c>
      <c r="B56" s="68">
        <v>882</v>
      </c>
      <c r="C56" s="13">
        <v>9165215</v>
      </c>
      <c r="D56" s="68">
        <v>5215</v>
      </c>
      <c r="E56" s="13">
        <v>138940</v>
      </c>
      <c r="F56" s="13" t="s">
        <v>75</v>
      </c>
      <c r="G56" s="13" t="s">
        <v>85</v>
      </c>
      <c r="H56" s="13" t="s">
        <v>90</v>
      </c>
      <c r="I56" s="69">
        <v>41214</v>
      </c>
      <c r="J56" s="13" t="s">
        <v>91</v>
      </c>
      <c r="K56" s="13" t="s">
        <v>17</v>
      </c>
      <c r="L56">
        <v>156606</v>
      </c>
      <c r="M56">
        <v>112074</v>
      </c>
      <c r="N56"/>
      <c r="P56" s="13" t="s">
        <v>79</v>
      </c>
      <c r="Q56" s="13" t="s">
        <v>73</v>
      </c>
      <c r="R56" s="13" t="s">
        <v>88</v>
      </c>
      <c r="S56" s="13" t="s">
        <v>88</v>
      </c>
    </row>
    <row r="57" spans="1:19">
      <c r="A57" s="13" t="s">
        <v>165</v>
      </c>
      <c r="B57" s="68">
        <v>598</v>
      </c>
      <c r="C57" s="13">
        <v>9162051</v>
      </c>
      <c r="D57" s="68">
        <v>2051</v>
      </c>
      <c r="E57" s="13">
        <v>115510</v>
      </c>
      <c r="F57" s="13" t="s">
        <v>75</v>
      </c>
      <c r="G57" s="13" t="s">
        <v>76</v>
      </c>
      <c r="H57" s="13" t="s">
        <v>77</v>
      </c>
      <c r="I57" s="69"/>
      <c r="L57"/>
      <c r="M57"/>
      <c r="N57">
        <v>107598</v>
      </c>
      <c r="P57" s="13" t="s">
        <v>79</v>
      </c>
      <c r="Q57" s="13" t="s">
        <v>73</v>
      </c>
      <c r="R57" s="13" t="s">
        <v>100</v>
      </c>
      <c r="S57" s="13" t="s">
        <v>100</v>
      </c>
    </row>
    <row r="58" spans="1:19">
      <c r="A58" s="13" t="s">
        <v>166</v>
      </c>
      <c r="B58" s="68">
        <v>599</v>
      </c>
      <c r="C58" s="13">
        <v>9162052</v>
      </c>
      <c r="D58" s="68">
        <v>2052</v>
      </c>
      <c r="E58" s="13">
        <v>115511</v>
      </c>
      <c r="F58" s="13" t="s">
        <v>75</v>
      </c>
      <c r="G58" s="13" t="s">
        <v>76</v>
      </c>
      <c r="H58" s="13" t="s">
        <v>77</v>
      </c>
      <c r="I58" s="69"/>
      <c r="L58"/>
      <c r="M58"/>
      <c r="N58">
        <v>107610</v>
      </c>
      <c r="O58" s="13" t="s">
        <v>167</v>
      </c>
      <c r="P58" s="13" t="s">
        <v>79</v>
      </c>
      <c r="Q58" s="13" t="s">
        <v>97</v>
      </c>
      <c r="R58" s="13" t="s">
        <v>463</v>
      </c>
      <c r="S58" s="13" t="s">
        <v>71</v>
      </c>
    </row>
    <row r="59" spans="1:19">
      <c r="A59" s="13" t="s">
        <v>168</v>
      </c>
      <c r="B59" s="68">
        <v>610</v>
      </c>
      <c r="C59" s="13">
        <v>9162122</v>
      </c>
      <c r="D59" s="68">
        <v>2122</v>
      </c>
      <c r="E59" s="13">
        <v>115564</v>
      </c>
      <c r="F59" s="13" t="s">
        <v>75</v>
      </c>
      <c r="G59" s="13" t="s">
        <v>76</v>
      </c>
      <c r="H59" s="13" t="s">
        <v>77</v>
      </c>
      <c r="I59" s="69"/>
      <c r="L59"/>
      <c r="M59"/>
      <c r="N59">
        <v>107610</v>
      </c>
      <c r="O59" s="13" t="s">
        <v>167</v>
      </c>
      <c r="P59" s="13" t="s">
        <v>79</v>
      </c>
      <c r="Q59" s="13" t="s">
        <v>73</v>
      </c>
      <c r="R59" s="13" t="s">
        <v>463</v>
      </c>
      <c r="S59" s="13" t="s">
        <v>71</v>
      </c>
    </row>
    <row r="60" spans="1:19">
      <c r="A60" s="13" t="s">
        <v>169</v>
      </c>
      <c r="B60" s="68">
        <v>336</v>
      </c>
      <c r="C60" s="13">
        <v>9165409</v>
      </c>
      <c r="D60" s="68">
        <v>5409</v>
      </c>
      <c r="E60" s="13">
        <v>137634</v>
      </c>
      <c r="F60" s="13" t="s">
        <v>84</v>
      </c>
      <c r="G60" s="13" t="s">
        <v>85</v>
      </c>
      <c r="H60" s="13" t="s">
        <v>90</v>
      </c>
      <c r="I60" s="69">
        <v>40848</v>
      </c>
      <c r="J60" s="13" t="s">
        <v>170</v>
      </c>
      <c r="K60" s="13" t="s">
        <v>17</v>
      </c>
      <c r="L60">
        <v>151233</v>
      </c>
      <c r="M60">
        <v>110662</v>
      </c>
      <c r="N60"/>
      <c r="P60" s="13" t="s">
        <v>72</v>
      </c>
      <c r="Q60" s="13" t="s">
        <v>67</v>
      </c>
      <c r="R60" s="13" t="s">
        <v>463</v>
      </c>
      <c r="S60" s="13" t="s">
        <v>71</v>
      </c>
    </row>
    <row r="61" spans="1:19">
      <c r="A61" s="13" t="s">
        <v>171</v>
      </c>
      <c r="B61" s="68">
        <v>600</v>
      </c>
      <c r="C61" s="13">
        <v>9162144</v>
      </c>
      <c r="D61" s="68">
        <v>2144</v>
      </c>
      <c r="E61" s="13">
        <v>137173</v>
      </c>
      <c r="F61" s="13" t="s">
        <v>75</v>
      </c>
      <c r="G61" s="13" t="s">
        <v>85</v>
      </c>
      <c r="H61" s="13" t="s">
        <v>90</v>
      </c>
      <c r="I61" s="69">
        <v>40756</v>
      </c>
      <c r="J61" s="13" t="s">
        <v>127</v>
      </c>
      <c r="K61" s="13" t="s">
        <v>17</v>
      </c>
      <c r="L61">
        <v>151143</v>
      </c>
      <c r="M61">
        <v>110270</v>
      </c>
      <c r="N61"/>
      <c r="P61" s="13" t="s">
        <v>67</v>
      </c>
      <c r="Q61" s="13" t="s">
        <v>73</v>
      </c>
      <c r="R61" s="13" t="s">
        <v>463</v>
      </c>
      <c r="S61" s="13" t="s">
        <v>71</v>
      </c>
    </row>
    <row r="62" spans="1:19">
      <c r="A62" s="13" t="s">
        <v>172</v>
      </c>
      <c r="B62" s="68">
        <v>612</v>
      </c>
      <c r="C62" s="13">
        <v>9162053</v>
      </c>
      <c r="D62" s="68">
        <v>2053</v>
      </c>
      <c r="E62" s="13">
        <v>115512</v>
      </c>
      <c r="F62" s="13" t="s">
        <v>75</v>
      </c>
      <c r="G62" s="13" t="s">
        <v>76</v>
      </c>
      <c r="H62" s="13" t="s">
        <v>77</v>
      </c>
      <c r="I62" s="69"/>
      <c r="K62" s="13" t="s">
        <v>17</v>
      </c>
      <c r="L62">
        <v>101671</v>
      </c>
      <c r="M62">
        <v>100382</v>
      </c>
      <c r="N62"/>
      <c r="P62" s="13" t="s">
        <v>79</v>
      </c>
      <c r="Q62" s="13" t="s">
        <v>73</v>
      </c>
      <c r="R62" s="13" t="s">
        <v>463</v>
      </c>
      <c r="S62" s="13" t="s">
        <v>71</v>
      </c>
    </row>
    <row r="63" spans="1:19">
      <c r="A63" s="13" t="s">
        <v>173</v>
      </c>
      <c r="B63" s="68">
        <v>339</v>
      </c>
      <c r="C63" s="13">
        <v>9165420</v>
      </c>
      <c r="D63" s="68">
        <v>5420</v>
      </c>
      <c r="E63" s="13">
        <v>136527</v>
      </c>
      <c r="F63" s="13" t="s">
        <v>84</v>
      </c>
      <c r="G63" s="13" t="s">
        <v>85</v>
      </c>
      <c r="H63" s="13" t="s">
        <v>90</v>
      </c>
      <c r="I63" s="69">
        <v>40634</v>
      </c>
      <c r="J63" s="13" t="s">
        <v>159</v>
      </c>
      <c r="K63" s="13" t="s">
        <v>17</v>
      </c>
      <c r="L63">
        <v>147700</v>
      </c>
      <c r="M63">
        <v>109806</v>
      </c>
      <c r="N63"/>
      <c r="P63" s="13" t="s">
        <v>79</v>
      </c>
      <c r="Q63" s="13" t="s">
        <v>67</v>
      </c>
      <c r="R63" s="13" t="s">
        <v>462</v>
      </c>
      <c r="S63" s="13" t="s">
        <v>482</v>
      </c>
    </row>
    <row r="64" spans="1:19">
      <c r="A64" s="13" t="s">
        <v>174</v>
      </c>
      <c r="B64" s="68">
        <v>334</v>
      </c>
      <c r="C64" s="13">
        <v>9165419</v>
      </c>
      <c r="D64" s="68">
        <v>5419</v>
      </c>
      <c r="E64" s="13">
        <v>137217</v>
      </c>
      <c r="F64" s="13" t="s">
        <v>84</v>
      </c>
      <c r="G64" s="13" t="s">
        <v>85</v>
      </c>
      <c r="H64" s="13" t="s">
        <v>90</v>
      </c>
      <c r="I64" s="69">
        <v>40756</v>
      </c>
      <c r="J64" s="13" t="s">
        <v>175</v>
      </c>
      <c r="K64" s="13" t="s">
        <v>17</v>
      </c>
      <c r="L64">
        <v>150044</v>
      </c>
      <c r="M64">
        <v>110257</v>
      </c>
      <c r="N64"/>
      <c r="P64" s="13" t="s">
        <v>79</v>
      </c>
      <c r="Q64" s="13" t="s">
        <v>67</v>
      </c>
      <c r="R64" s="13" t="s">
        <v>462</v>
      </c>
      <c r="S64" s="13" t="s">
        <v>482</v>
      </c>
    </row>
    <row r="65" spans="1:19">
      <c r="A65" s="13" t="s">
        <v>176</v>
      </c>
      <c r="B65" s="68">
        <v>603</v>
      </c>
      <c r="C65" s="13">
        <v>9163375</v>
      </c>
      <c r="D65" s="68">
        <v>3375</v>
      </c>
      <c r="E65" s="13">
        <v>135985</v>
      </c>
      <c r="F65" s="13" t="s">
        <v>75</v>
      </c>
      <c r="G65" s="13" t="s">
        <v>76</v>
      </c>
      <c r="H65" s="13" t="s">
        <v>77</v>
      </c>
      <c r="I65" s="69"/>
      <c r="L65"/>
      <c r="M65"/>
      <c r="N65">
        <v>107603</v>
      </c>
      <c r="P65" s="13" t="s">
        <v>79</v>
      </c>
      <c r="Q65" s="13" t="s">
        <v>97</v>
      </c>
      <c r="R65" s="13" t="s">
        <v>462</v>
      </c>
      <c r="S65" s="13" t="s">
        <v>482</v>
      </c>
    </row>
    <row r="66" spans="1:19">
      <c r="A66" s="13" t="s">
        <v>177</v>
      </c>
      <c r="B66" s="68">
        <v>964</v>
      </c>
      <c r="C66" s="13">
        <v>9162036</v>
      </c>
      <c r="D66" s="68">
        <v>2036</v>
      </c>
      <c r="E66" s="13">
        <v>143712</v>
      </c>
      <c r="F66" s="13" t="s">
        <v>75</v>
      </c>
      <c r="G66" s="13" t="s">
        <v>68</v>
      </c>
      <c r="H66" s="13" t="s">
        <v>178</v>
      </c>
      <c r="I66" s="69">
        <v>42979</v>
      </c>
      <c r="J66" s="13" t="s">
        <v>91</v>
      </c>
      <c r="K66" s="13" t="s">
        <v>17</v>
      </c>
      <c r="L66">
        <v>178235</v>
      </c>
      <c r="M66">
        <v>117569</v>
      </c>
      <c r="N66"/>
      <c r="P66" s="13" t="s">
        <v>79</v>
      </c>
      <c r="Q66" s="13" t="s">
        <v>73</v>
      </c>
      <c r="R66" s="13" t="s">
        <v>78</v>
      </c>
      <c r="S66" s="13" t="s">
        <v>78</v>
      </c>
    </row>
    <row r="67" spans="1:19">
      <c r="A67" s="13" t="s">
        <v>179</v>
      </c>
      <c r="B67" s="68">
        <v>605</v>
      </c>
      <c r="C67" s="13">
        <v>9163053</v>
      </c>
      <c r="D67" s="68">
        <v>3053</v>
      </c>
      <c r="E67" s="13">
        <v>115638</v>
      </c>
      <c r="F67" s="13" t="s">
        <v>75</v>
      </c>
      <c r="G67" s="13" t="s">
        <v>76</v>
      </c>
      <c r="H67" s="13" t="s">
        <v>102</v>
      </c>
      <c r="I67" s="69"/>
      <c r="L67"/>
      <c r="M67"/>
      <c r="N67">
        <v>107605</v>
      </c>
      <c r="P67" s="13" t="s">
        <v>79</v>
      </c>
      <c r="Q67" s="13" t="s">
        <v>73</v>
      </c>
      <c r="R67" s="13" t="s">
        <v>100</v>
      </c>
      <c r="S67" s="13" t="s">
        <v>100</v>
      </c>
    </row>
    <row r="68" spans="1:19">
      <c r="A68" s="13" t="s">
        <v>180</v>
      </c>
      <c r="B68" s="68">
        <v>328</v>
      </c>
      <c r="C68" s="13">
        <v>9164024</v>
      </c>
      <c r="D68" s="68">
        <v>4024</v>
      </c>
      <c r="E68" s="13">
        <v>136772</v>
      </c>
      <c r="F68" s="13" t="s">
        <v>84</v>
      </c>
      <c r="G68" s="13" t="s">
        <v>85</v>
      </c>
      <c r="H68" s="13" t="s">
        <v>90</v>
      </c>
      <c r="I68" s="69">
        <v>40695</v>
      </c>
      <c r="J68" s="13" t="s">
        <v>181</v>
      </c>
      <c r="K68" s="13" t="s">
        <v>17</v>
      </c>
      <c r="L68">
        <v>148687</v>
      </c>
      <c r="M68">
        <v>109994</v>
      </c>
      <c r="N68"/>
      <c r="P68" s="13" t="s">
        <v>72</v>
      </c>
      <c r="Q68" s="13" t="s">
        <v>67</v>
      </c>
      <c r="R68" s="13" t="s">
        <v>71</v>
      </c>
      <c r="S68" s="13" t="s">
        <v>71</v>
      </c>
    </row>
    <row r="69" spans="1:19">
      <c r="A69" s="13" t="s">
        <v>182</v>
      </c>
      <c r="B69" s="68">
        <v>606</v>
      </c>
      <c r="C69" s="13">
        <v>9162039</v>
      </c>
      <c r="D69" s="68">
        <v>2039</v>
      </c>
      <c r="E69" s="13">
        <v>145408</v>
      </c>
      <c r="F69" s="13" t="s">
        <v>75</v>
      </c>
      <c r="G69" s="13" t="s">
        <v>85</v>
      </c>
      <c r="H69" s="13" t="s">
        <v>86</v>
      </c>
      <c r="I69" s="69">
        <v>43132</v>
      </c>
      <c r="J69" s="13" t="s">
        <v>91</v>
      </c>
      <c r="K69" s="13" t="s">
        <v>17</v>
      </c>
      <c r="L69">
        <v>180651</v>
      </c>
      <c r="M69">
        <v>118172</v>
      </c>
      <c r="N69"/>
      <c r="P69" s="13" t="s">
        <v>79</v>
      </c>
      <c r="Q69" s="13" t="s">
        <v>73</v>
      </c>
      <c r="R69" s="13" t="s">
        <v>92</v>
      </c>
      <c r="S69" s="13" t="s">
        <v>92</v>
      </c>
    </row>
    <row r="70" spans="1:19">
      <c r="A70" s="13" t="s">
        <v>183</v>
      </c>
      <c r="B70" s="68">
        <v>620</v>
      </c>
      <c r="C70" s="13">
        <v>9162106</v>
      </c>
      <c r="D70" s="68">
        <v>2106</v>
      </c>
      <c r="E70" s="13">
        <v>115551</v>
      </c>
      <c r="F70" s="13" t="s">
        <v>75</v>
      </c>
      <c r="G70" s="13" t="s">
        <v>76</v>
      </c>
      <c r="H70" s="13" t="s">
        <v>77</v>
      </c>
      <c r="I70" s="69"/>
      <c r="L70"/>
      <c r="M70"/>
      <c r="N70">
        <v>107620</v>
      </c>
      <c r="P70" s="13" t="s">
        <v>79</v>
      </c>
      <c r="Q70" s="13" t="s">
        <v>73</v>
      </c>
      <c r="R70" s="13" t="s">
        <v>100</v>
      </c>
      <c r="S70" s="13" t="s">
        <v>100</v>
      </c>
    </row>
    <row r="71" spans="1:19">
      <c r="A71" s="13" t="s">
        <v>184</v>
      </c>
      <c r="B71" s="68">
        <v>569</v>
      </c>
      <c r="C71" s="13">
        <v>9162105</v>
      </c>
      <c r="D71" s="68">
        <v>2105</v>
      </c>
      <c r="E71" s="13">
        <v>115550</v>
      </c>
      <c r="F71" s="13" t="s">
        <v>75</v>
      </c>
      <c r="G71" s="13" t="s">
        <v>76</v>
      </c>
      <c r="H71" s="13" t="s">
        <v>77</v>
      </c>
      <c r="I71" s="69"/>
      <c r="L71"/>
      <c r="M71"/>
      <c r="N71">
        <v>107569</v>
      </c>
      <c r="P71" s="13" t="s">
        <v>79</v>
      </c>
      <c r="Q71" s="13" t="s">
        <v>73</v>
      </c>
      <c r="R71" s="13" t="s">
        <v>100</v>
      </c>
      <c r="S71" s="13" t="s">
        <v>100</v>
      </c>
    </row>
    <row r="72" spans="1:19">
      <c r="A72" s="13" t="s">
        <v>185</v>
      </c>
      <c r="B72" s="68">
        <v>609</v>
      </c>
      <c r="C72" s="13">
        <v>9163027</v>
      </c>
      <c r="D72" s="68">
        <v>3027</v>
      </c>
      <c r="E72" s="13">
        <v>115617</v>
      </c>
      <c r="F72" s="13" t="s">
        <v>75</v>
      </c>
      <c r="G72" s="13" t="s">
        <v>76</v>
      </c>
      <c r="H72" s="13" t="s">
        <v>102</v>
      </c>
      <c r="I72" s="69"/>
      <c r="L72"/>
      <c r="M72"/>
      <c r="N72">
        <v>107609</v>
      </c>
      <c r="P72" s="13" t="s">
        <v>79</v>
      </c>
      <c r="Q72" s="13" t="s">
        <v>73</v>
      </c>
      <c r="R72" s="13" t="s">
        <v>463</v>
      </c>
      <c r="S72" s="13" t="s">
        <v>482</v>
      </c>
    </row>
    <row r="73" spans="1:19">
      <c r="A73" s="13" t="s">
        <v>186</v>
      </c>
      <c r="B73" s="68">
        <v>536</v>
      </c>
      <c r="C73" s="13">
        <v>9163017</v>
      </c>
      <c r="D73" s="68">
        <v>3017</v>
      </c>
      <c r="E73" s="13">
        <v>149254</v>
      </c>
      <c r="F73" s="13" t="s">
        <v>75</v>
      </c>
      <c r="G73" s="13" t="s">
        <v>85</v>
      </c>
      <c r="H73" s="13" t="s">
        <v>90</v>
      </c>
      <c r="I73" s="69">
        <v>44835</v>
      </c>
      <c r="J73" s="13" t="s">
        <v>187</v>
      </c>
      <c r="K73" s="13" t="s">
        <v>17</v>
      </c>
      <c r="L73">
        <v>199394</v>
      </c>
      <c r="M73">
        <v>122013</v>
      </c>
      <c r="N73"/>
      <c r="P73" s="13" t="s">
        <v>79</v>
      </c>
      <c r="Q73" s="13" t="s">
        <v>73</v>
      </c>
      <c r="R73" s="13" t="s">
        <v>463</v>
      </c>
      <c r="S73" s="13" t="s">
        <v>482</v>
      </c>
    </row>
    <row r="74" spans="1:19">
      <c r="A74" s="13" t="s">
        <v>188</v>
      </c>
      <c r="B74" s="68">
        <v>924</v>
      </c>
      <c r="C74" s="13">
        <v>9162175</v>
      </c>
      <c r="D74" s="68">
        <v>2175</v>
      </c>
      <c r="E74" s="13">
        <v>115603</v>
      </c>
      <c r="F74" s="13" t="s">
        <v>75</v>
      </c>
      <c r="G74" s="13" t="s">
        <v>76</v>
      </c>
      <c r="H74" s="13" t="s">
        <v>77</v>
      </c>
      <c r="I74" s="69"/>
      <c r="L74"/>
      <c r="M74"/>
      <c r="N74">
        <v>107924</v>
      </c>
      <c r="P74" s="13" t="s">
        <v>79</v>
      </c>
      <c r="Q74" s="13" t="s">
        <v>97</v>
      </c>
      <c r="R74" s="13" t="s">
        <v>78</v>
      </c>
      <c r="S74" s="13" t="s">
        <v>78</v>
      </c>
    </row>
    <row r="75" spans="1:19">
      <c r="A75" s="13" t="s">
        <v>189</v>
      </c>
      <c r="B75" s="68">
        <v>958</v>
      </c>
      <c r="C75" s="13">
        <v>9162185</v>
      </c>
      <c r="D75" s="68">
        <v>2185</v>
      </c>
      <c r="E75" s="13">
        <v>136074</v>
      </c>
      <c r="F75" s="13" t="s">
        <v>75</v>
      </c>
      <c r="G75" s="13" t="s">
        <v>76</v>
      </c>
      <c r="H75" s="13" t="s">
        <v>96</v>
      </c>
      <c r="I75" s="69"/>
      <c r="J75" s="13" t="s">
        <v>190</v>
      </c>
      <c r="L75"/>
      <c r="M75"/>
      <c r="N75">
        <v>107958</v>
      </c>
      <c r="P75" s="13" t="s">
        <v>79</v>
      </c>
      <c r="Q75" s="13" t="s">
        <v>73</v>
      </c>
      <c r="R75" s="13" t="s">
        <v>463</v>
      </c>
      <c r="S75" s="13" t="s">
        <v>92</v>
      </c>
    </row>
    <row r="76" spans="1:19">
      <c r="A76" s="13" t="s">
        <v>191</v>
      </c>
      <c r="B76" s="68">
        <v>616</v>
      </c>
      <c r="C76" s="13">
        <v>9163322</v>
      </c>
      <c r="D76" s="68">
        <v>3322</v>
      </c>
      <c r="E76" s="13">
        <v>115682</v>
      </c>
      <c r="F76" s="13" t="s">
        <v>75</v>
      </c>
      <c r="G76" s="13" t="s">
        <v>76</v>
      </c>
      <c r="H76" s="13" t="s">
        <v>94</v>
      </c>
      <c r="I76" s="69"/>
      <c r="L76"/>
      <c r="M76"/>
      <c r="N76">
        <v>107616</v>
      </c>
      <c r="P76" s="13" t="s">
        <v>79</v>
      </c>
      <c r="Q76" s="13" t="s">
        <v>73</v>
      </c>
      <c r="R76" s="13" t="s">
        <v>463</v>
      </c>
      <c r="S76" s="13" t="s">
        <v>92</v>
      </c>
    </row>
    <row r="77" spans="1:19">
      <c r="A77" s="13" t="s">
        <v>192</v>
      </c>
      <c r="B77" s="68">
        <v>619</v>
      </c>
      <c r="C77" s="13">
        <v>9163030</v>
      </c>
      <c r="D77" s="68">
        <v>3030</v>
      </c>
      <c r="E77" s="13">
        <v>115619</v>
      </c>
      <c r="F77" s="13" t="s">
        <v>75</v>
      </c>
      <c r="G77" s="13" t="s">
        <v>76</v>
      </c>
      <c r="H77" s="13" t="s">
        <v>102</v>
      </c>
      <c r="I77" s="69"/>
      <c r="L77"/>
      <c r="M77"/>
      <c r="N77">
        <v>107619</v>
      </c>
      <c r="P77" s="13" t="s">
        <v>79</v>
      </c>
      <c r="Q77" s="13" t="s">
        <v>97</v>
      </c>
      <c r="R77" s="13" t="s">
        <v>71</v>
      </c>
      <c r="S77" s="13" t="s">
        <v>71</v>
      </c>
    </row>
    <row r="78" spans="1:19">
      <c r="A78" s="13" t="s">
        <v>193</v>
      </c>
      <c r="B78" s="68">
        <v>325</v>
      </c>
      <c r="C78" s="13">
        <v>9165422</v>
      </c>
      <c r="D78" s="68">
        <v>5422</v>
      </c>
      <c r="E78" s="13">
        <v>137387</v>
      </c>
      <c r="F78" s="13" t="s">
        <v>84</v>
      </c>
      <c r="G78" s="13" t="s">
        <v>85</v>
      </c>
      <c r="H78" s="13" t="s">
        <v>90</v>
      </c>
      <c r="I78" s="69">
        <v>40787</v>
      </c>
      <c r="J78" s="13" t="s">
        <v>194</v>
      </c>
      <c r="K78" s="13" t="s">
        <v>17</v>
      </c>
      <c r="L78">
        <v>150584</v>
      </c>
      <c r="M78">
        <v>110435</v>
      </c>
      <c r="N78"/>
      <c r="P78" s="13" t="s">
        <v>72</v>
      </c>
      <c r="Q78" s="13" t="s">
        <v>67</v>
      </c>
      <c r="R78" s="13" t="s">
        <v>100</v>
      </c>
      <c r="S78" s="13" t="s">
        <v>100</v>
      </c>
    </row>
    <row r="79" spans="1:19">
      <c r="A79" s="13" t="s">
        <v>195</v>
      </c>
      <c r="B79" s="68">
        <v>344</v>
      </c>
      <c r="C79" s="13">
        <v>9164002</v>
      </c>
      <c r="D79" s="68">
        <v>4002</v>
      </c>
      <c r="E79" s="13">
        <v>136666</v>
      </c>
      <c r="F79" s="13" t="s">
        <v>84</v>
      </c>
      <c r="G79" s="13" t="s">
        <v>85</v>
      </c>
      <c r="H79" s="13" t="s">
        <v>90</v>
      </c>
      <c r="I79" s="69">
        <v>40634</v>
      </c>
      <c r="J79" s="13" t="s">
        <v>196</v>
      </c>
      <c r="K79" s="13" t="s">
        <v>17</v>
      </c>
      <c r="L79">
        <v>147701</v>
      </c>
      <c r="M79">
        <v>109878</v>
      </c>
      <c r="N79"/>
      <c r="P79" s="13" t="s">
        <v>72</v>
      </c>
      <c r="Q79" s="13" t="s">
        <v>67</v>
      </c>
      <c r="R79" s="13" t="s">
        <v>78</v>
      </c>
      <c r="S79" s="13" t="s">
        <v>78</v>
      </c>
    </row>
    <row r="80" spans="1:19">
      <c r="A80" s="13" t="s">
        <v>197</v>
      </c>
      <c r="B80" s="68">
        <v>925</v>
      </c>
      <c r="C80" s="13">
        <v>9162034</v>
      </c>
      <c r="D80" s="68">
        <v>2034</v>
      </c>
      <c r="E80" s="13">
        <v>115499</v>
      </c>
      <c r="F80" s="13" t="s">
        <v>75</v>
      </c>
      <c r="G80" s="13" t="s">
        <v>76</v>
      </c>
      <c r="H80" s="13" t="s">
        <v>77</v>
      </c>
      <c r="I80" s="69"/>
      <c r="L80"/>
      <c r="M80"/>
      <c r="N80">
        <v>107925</v>
      </c>
      <c r="P80" s="13" t="s">
        <v>79</v>
      </c>
      <c r="Q80" s="13" t="s">
        <v>73</v>
      </c>
      <c r="R80" s="13" t="s">
        <v>78</v>
      </c>
      <c r="S80" s="13" t="s">
        <v>78</v>
      </c>
    </row>
    <row r="81" spans="1:19">
      <c r="A81" s="13" t="s">
        <v>198</v>
      </c>
      <c r="B81" s="68">
        <v>926</v>
      </c>
      <c r="C81" s="13">
        <v>9162030</v>
      </c>
      <c r="D81" s="68">
        <v>2030</v>
      </c>
      <c r="E81" s="13">
        <v>115495</v>
      </c>
      <c r="F81" s="13" t="s">
        <v>75</v>
      </c>
      <c r="G81" s="13" t="s">
        <v>76</v>
      </c>
      <c r="H81" s="13" t="s">
        <v>77</v>
      </c>
      <c r="I81" s="69"/>
      <c r="L81"/>
      <c r="M81"/>
      <c r="N81">
        <v>107926</v>
      </c>
      <c r="P81" s="13" t="s">
        <v>79</v>
      </c>
      <c r="Q81" s="13" t="s">
        <v>73</v>
      </c>
      <c r="R81" s="13" t="s">
        <v>78</v>
      </c>
      <c r="S81" s="13" t="s">
        <v>78</v>
      </c>
    </row>
    <row r="82" spans="1:19">
      <c r="A82" s="13" t="s">
        <v>199</v>
      </c>
      <c r="B82" s="68">
        <v>622</v>
      </c>
      <c r="C82" s="13">
        <v>9163087</v>
      </c>
      <c r="D82" s="68">
        <v>3087</v>
      </c>
      <c r="E82" s="13">
        <v>151271</v>
      </c>
      <c r="F82" s="13" t="s">
        <v>75</v>
      </c>
      <c r="G82" s="13" t="s">
        <v>85</v>
      </c>
      <c r="H82" s="13" t="s">
        <v>90</v>
      </c>
      <c r="I82" s="69">
        <v>45658</v>
      </c>
      <c r="J82" s="13" t="s">
        <v>159</v>
      </c>
      <c r="K82" s="13" t="s">
        <v>17</v>
      </c>
      <c r="L82">
        <v>208423</v>
      </c>
      <c r="M82">
        <v>123972</v>
      </c>
      <c r="N82"/>
      <c r="O82" s="13" t="s">
        <v>485</v>
      </c>
      <c r="P82" s="13" t="s">
        <v>79</v>
      </c>
      <c r="Q82" s="13" t="s">
        <v>73</v>
      </c>
      <c r="R82" s="13" t="s">
        <v>462</v>
      </c>
      <c r="S82" s="13" t="s">
        <v>482</v>
      </c>
    </row>
    <row r="83" spans="1:19">
      <c r="A83" s="13" t="s">
        <v>200</v>
      </c>
      <c r="B83" s="68">
        <v>628</v>
      </c>
      <c r="C83" s="13">
        <v>9162093</v>
      </c>
      <c r="D83" s="68">
        <v>2093</v>
      </c>
      <c r="E83" s="13">
        <v>147895</v>
      </c>
      <c r="F83" s="13" t="s">
        <v>75</v>
      </c>
      <c r="G83" s="13" t="s">
        <v>85</v>
      </c>
      <c r="H83" s="13" t="s">
        <v>86</v>
      </c>
      <c r="I83" s="69">
        <v>43922</v>
      </c>
      <c r="J83" s="13" t="s">
        <v>194</v>
      </c>
      <c r="K83" s="13" t="s">
        <v>17</v>
      </c>
      <c r="L83">
        <v>187929</v>
      </c>
      <c r="M83">
        <v>120183</v>
      </c>
      <c r="N83"/>
      <c r="P83" s="13" t="s">
        <v>79</v>
      </c>
      <c r="Q83" s="13" t="s">
        <v>97</v>
      </c>
      <c r="R83" s="13" t="s">
        <v>100</v>
      </c>
      <c r="S83" s="13" t="s">
        <v>100</v>
      </c>
    </row>
    <row r="84" spans="1:19">
      <c r="A84" s="13" t="s">
        <v>201</v>
      </c>
      <c r="B84" s="68">
        <v>884</v>
      </c>
      <c r="C84" s="13">
        <v>9162147</v>
      </c>
      <c r="D84" s="68">
        <v>2147</v>
      </c>
      <c r="E84" s="13">
        <v>115582</v>
      </c>
      <c r="F84" s="13" t="s">
        <v>75</v>
      </c>
      <c r="G84" s="13" t="s">
        <v>76</v>
      </c>
      <c r="H84" s="13" t="s">
        <v>77</v>
      </c>
      <c r="I84" s="69"/>
      <c r="K84" s="13" t="s">
        <v>17</v>
      </c>
      <c r="L84">
        <v>102113</v>
      </c>
      <c r="M84">
        <v>100588</v>
      </c>
      <c r="N84"/>
      <c r="P84" s="13" t="s">
        <v>79</v>
      </c>
      <c r="Q84" s="13" t="s">
        <v>97</v>
      </c>
      <c r="R84" s="13" t="s">
        <v>88</v>
      </c>
      <c r="S84" s="13" t="s">
        <v>88</v>
      </c>
    </row>
    <row r="85" spans="1:19">
      <c r="A85" s="13" t="s">
        <v>202</v>
      </c>
      <c r="B85" s="68">
        <v>630</v>
      </c>
      <c r="C85" s="13">
        <v>9162009</v>
      </c>
      <c r="D85" s="68">
        <v>2009</v>
      </c>
      <c r="E85" s="13">
        <v>139337</v>
      </c>
      <c r="F85" s="13" t="s">
        <v>75</v>
      </c>
      <c r="G85" s="13" t="s">
        <v>85</v>
      </c>
      <c r="H85" s="13" t="s">
        <v>86</v>
      </c>
      <c r="I85" s="69">
        <v>41426</v>
      </c>
      <c r="J85" s="13" t="s">
        <v>91</v>
      </c>
      <c r="K85" s="13" t="s">
        <v>17</v>
      </c>
      <c r="L85">
        <v>159217</v>
      </c>
      <c r="M85">
        <v>112800</v>
      </c>
      <c r="N85"/>
      <c r="P85" s="13" t="s">
        <v>79</v>
      </c>
      <c r="Q85" s="13" t="s">
        <v>73</v>
      </c>
      <c r="R85" s="13" t="s">
        <v>92</v>
      </c>
      <c r="S85" s="13" t="s">
        <v>92</v>
      </c>
    </row>
    <row r="86" spans="1:19">
      <c r="A86" s="13" t="s">
        <v>203</v>
      </c>
      <c r="B86" s="68">
        <v>633</v>
      </c>
      <c r="C86" s="13">
        <v>9162044</v>
      </c>
      <c r="D86" s="68">
        <v>2044</v>
      </c>
      <c r="E86" s="13">
        <v>115504</v>
      </c>
      <c r="F86" s="13" t="s">
        <v>75</v>
      </c>
      <c r="G86" s="13" t="s">
        <v>76</v>
      </c>
      <c r="H86" s="13" t="s">
        <v>77</v>
      </c>
      <c r="I86" s="69"/>
      <c r="L86"/>
      <c r="M86"/>
      <c r="N86">
        <v>107633</v>
      </c>
      <c r="P86" s="13" t="s">
        <v>79</v>
      </c>
      <c r="Q86" s="13" t="s">
        <v>73</v>
      </c>
      <c r="R86" s="13" t="s">
        <v>463</v>
      </c>
      <c r="S86" s="13" t="s">
        <v>92</v>
      </c>
    </row>
    <row r="87" spans="1:19">
      <c r="A87" s="13" t="s">
        <v>204</v>
      </c>
      <c r="B87" s="68">
        <v>635</v>
      </c>
      <c r="C87" s="13">
        <v>9162068</v>
      </c>
      <c r="D87" s="68">
        <v>2068</v>
      </c>
      <c r="E87" s="13">
        <v>115523</v>
      </c>
      <c r="F87" s="13" t="s">
        <v>75</v>
      </c>
      <c r="G87" s="13" t="s">
        <v>76</v>
      </c>
      <c r="H87" s="13" t="s">
        <v>77</v>
      </c>
      <c r="I87" s="69"/>
      <c r="L87"/>
      <c r="M87"/>
      <c r="N87">
        <v>107635</v>
      </c>
      <c r="P87" s="13" t="s">
        <v>79</v>
      </c>
      <c r="Q87" s="13" t="s">
        <v>73</v>
      </c>
      <c r="R87" s="13" t="s">
        <v>92</v>
      </c>
      <c r="S87" s="13" t="s">
        <v>92</v>
      </c>
    </row>
    <row r="88" spans="1:19">
      <c r="A88" s="13" t="s">
        <v>205</v>
      </c>
      <c r="B88" s="68">
        <v>640</v>
      </c>
      <c r="C88" s="13">
        <v>9162107</v>
      </c>
      <c r="D88" s="68">
        <v>2107</v>
      </c>
      <c r="E88" s="13">
        <v>115552</v>
      </c>
      <c r="F88" s="13" t="s">
        <v>75</v>
      </c>
      <c r="G88" s="13" t="s">
        <v>76</v>
      </c>
      <c r="H88" s="13" t="s">
        <v>77</v>
      </c>
      <c r="I88" s="69"/>
      <c r="L88"/>
      <c r="M88"/>
      <c r="N88">
        <v>107640</v>
      </c>
      <c r="P88" s="13" t="s">
        <v>79</v>
      </c>
      <c r="Q88" s="13" t="s">
        <v>73</v>
      </c>
      <c r="R88" s="13" t="s">
        <v>100</v>
      </c>
      <c r="S88" s="13" t="s">
        <v>100</v>
      </c>
    </row>
    <row r="89" spans="1:19">
      <c r="A89" s="13" t="s">
        <v>206</v>
      </c>
      <c r="B89" s="68">
        <v>928</v>
      </c>
      <c r="C89" s="13">
        <v>9162013</v>
      </c>
      <c r="D89" s="68">
        <v>2013</v>
      </c>
      <c r="E89" s="13">
        <v>115487</v>
      </c>
      <c r="F89" s="13" t="s">
        <v>75</v>
      </c>
      <c r="G89" s="13" t="s">
        <v>76</v>
      </c>
      <c r="H89" s="13" t="s">
        <v>77</v>
      </c>
      <c r="I89" s="69"/>
      <c r="L89"/>
      <c r="M89"/>
      <c r="N89">
        <v>107928</v>
      </c>
      <c r="P89" s="13" t="s">
        <v>79</v>
      </c>
      <c r="Q89" s="13" t="s">
        <v>73</v>
      </c>
      <c r="R89" s="13" t="s">
        <v>71</v>
      </c>
      <c r="S89" s="13" t="s">
        <v>78</v>
      </c>
    </row>
    <row r="90" spans="1:19">
      <c r="A90" s="13" t="s">
        <v>207</v>
      </c>
      <c r="B90" s="68">
        <v>643</v>
      </c>
      <c r="C90" s="13">
        <v>9163034</v>
      </c>
      <c r="D90" s="68">
        <v>3034</v>
      </c>
      <c r="E90" s="13">
        <v>148946</v>
      </c>
      <c r="F90" s="13" t="s">
        <v>75</v>
      </c>
      <c r="G90" s="13" t="s">
        <v>85</v>
      </c>
      <c r="H90" s="13" t="s">
        <v>90</v>
      </c>
      <c r="I90" s="69">
        <v>44621</v>
      </c>
      <c r="J90" s="13" t="s">
        <v>110</v>
      </c>
      <c r="K90" s="13" t="s">
        <v>17</v>
      </c>
      <c r="L90">
        <v>190953</v>
      </c>
      <c r="M90">
        <v>121789</v>
      </c>
      <c r="N90"/>
      <c r="P90" s="13" t="s">
        <v>79</v>
      </c>
      <c r="Q90" s="13" t="s">
        <v>73</v>
      </c>
      <c r="R90" s="13" t="s">
        <v>100</v>
      </c>
      <c r="S90" s="13" t="s">
        <v>100</v>
      </c>
    </row>
    <row r="91" spans="1:19">
      <c r="A91" s="13" t="s">
        <v>208</v>
      </c>
      <c r="B91" s="68">
        <v>645</v>
      </c>
      <c r="C91" s="13">
        <v>9163035</v>
      </c>
      <c r="D91" s="68">
        <v>3035</v>
      </c>
      <c r="E91" s="13">
        <v>115622</v>
      </c>
      <c r="F91" s="13" t="s">
        <v>75</v>
      </c>
      <c r="G91" s="13" t="s">
        <v>76</v>
      </c>
      <c r="H91" s="13" t="s">
        <v>102</v>
      </c>
      <c r="I91" s="69"/>
      <c r="K91" s="13" t="s">
        <v>17</v>
      </c>
      <c r="L91">
        <v>102114</v>
      </c>
      <c r="M91">
        <v>100567</v>
      </c>
      <c r="N91"/>
      <c r="P91" s="13" t="s">
        <v>79</v>
      </c>
      <c r="Q91" s="13" t="s">
        <v>97</v>
      </c>
      <c r="R91" s="13" t="s">
        <v>462</v>
      </c>
      <c r="S91" s="13" t="s">
        <v>482</v>
      </c>
    </row>
    <row r="92" spans="1:19">
      <c r="A92" s="13" t="s">
        <v>209</v>
      </c>
      <c r="B92" s="68">
        <v>349</v>
      </c>
      <c r="C92" s="13">
        <v>9164513</v>
      </c>
      <c r="D92" s="68">
        <v>4513</v>
      </c>
      <c r="E92" s="13">
        <v>137097</v>
      </c>
      <c r="F92" s="13" t="s">
        <v>84</v>
      </c>
      <c r="G92" s="13" t="s">
        <v>85</v>
      </c>
      <c r="H92" s="13" t="s">
        <v>90</v>
      </c>
      <c r="I92" s="69">
        <v>40756</v>
      </c>
      <c r="J92" s="13" t="s">
        <v>210</v>
      </c>
      <c r="K92" s="13" t="s">
        <v>17</v>
      </c>
      <c r="L92">
        <v>149990</v>
      </c>
      <c r="M92">
        <v>110243</v>
      </c>
      <c r="N92"/>
      <c r="P92" s="13" t="s">
        <v>72</v>
      </c>
      <c r="Q92" s="13" t="s">
        <v>67</v>
      </c>
      <c r="R92" s="13" t="s">
        <v>462</v>
      </c>
      <c r="S92" s="13" t="s">
        <v>482</v>
      </c>
    </row>
    <row r="93" spans="1:19">
      <c r="A93" s="13" t="s">
        <v>211</v>
      </c>
      <c r="B93" s="68">
        <v>756</v>
      </c>
      <c r="C93" s="13">
        <v>9163061</v>
      </c>
      <c r="D93" s="68">
        <v>3061</v>
      </c>
      <c r="E93" s="13">
        <v>137477</v>
      </c>
      <c r="F93" s="13" t="s">
        <v>75</v>
      </c>
      <c r="G93" s="13" t="s">
        <v>85</v>
      </c>
      <c r="H93" s="13" t="s">
        <v>90</v>
      </c>
      <c r="I93" s="69">
        <v>40787</v>
      </c>
      <c r="J93" s="13" t="s">
        <v>91</v>
      </c>
      <c r="K93" s="13" t="s">
        <v>17</v>
      </c>
      <c r="L93">
        <v>151325</v>
      </c>
      <c r="M93">
        <v>110262</v>
      </c>
      <c r="N93"/>
      <c r="P93" s="13" t="s">
        <v>67</v>
      </c>
      <c r="Q93" s="13" t="s">
        <v>97</v>
      </c>
      <c r="R93" s="13" t="s">
        <v>78</v>
      </c>
      <c r="S93" s="13" t="s">
        <v>78</v>
      </c>
    </row>
    <row r="94" spans="1:19">
      <c r="A94" s="13" t="s">
        <v>212</v>
      </c>
      <c r="B94" s="68">
        <v>757</v>
      </c>
      <c r="C94" s="13">
        <v>9162168</v>
      </c>
      <c r="D94" s="68">
        <v>2168</v>
      </c>
      <c r="E94" s="13">
        <v>137432</v>
      </c>
      <c r="F94" s="13" t="s">
        <v>75</v>
      </c>
      <c r="G94" s="13" t="s">
        <v>85</v>
      </c>
      <c r="H94" s="13" t="s">
        <v>90</v>
      </c>
      <c r="I94" s="69">
        <v>40787</v>
      </c>
      <c r="J94" s="13" t="s">
        <v>213</v>
      </c>
      <c r="K94" s="13" t="s">
        <v>17</v>
      </c>
      <c r="L94">
        <v>151032</v>
      </c>
      <c r="M94">
        <v>110436</v>
      </c>
      <c r="N94"/>
      <c r="P94" s="13" t="s">
        <v>67</v>
      </c>
      <c r="Q94" s="13" t="s">
        <v>73</v>
      </c>
      <c r="R94" s="13" t="s">
        <v>78</v>
      </c>
      <c r="S94" s="13" t="s">
        <v>78</v>
      </c>
    </row>
    <row r="95" spans="1:19">
      <c r="A95" s="13" t="s">
        <v>214</v>
      </c>
      <c r="B95" s="68">
        <v>929</v>
      </c>
      <c r="C95" s="13">
        <v>9162200</v>
      </c>
      <c r="D95" s="68">
        <v>2200</v>
      </c>
      <c r="E95" s="13">
        <v>135727</v>
      </c>
      <c r="F95" s="13" t="s">
        <v>75</v>
      </c>
      <c r="G95" s="13" t="s">
        <v>76</v>
      </c>
      <c r="H95" s="13" t="s">
        <v>96</v>
      </c>
      <c r="I95" s="69"/>
      <c r="L95"/>
      <c r="M95"/>
      <c r="N95">
        <v>107929</v>
      </c>
      <c r="P95" s="13" t="s">
        <v>79</v>
      </c>
      <c r="R95" s="13" t="s">
        <v>78</v>
      </c>
      <c r="S95" s="13" t="s">
        <v>78</v>
      </c>
    </row>
    <row r="96" spans="1:19">
      <c r="A96" s="13" t="s">
        <v>215</v>
      </c>
      <c r="B96" s="68">
        <v>327</v>
      </c>
      <c r="C96" s="13">
        <v>9164009</v>
      </c>
      <c r="D96" s="68">
        <v>4009</v>
      </c>
      <c r="E96" s="13">
        <v>144013</v>
      </c>
      <c r="F96" s="13" t="s">
        <v>84</v>
      </c>
      <c r="G96" s="13" t="s">
        <v>85</v>
      </c>
      <c r="H96" s="13" t="s">
        <v>86</v>
      </c>
      <c r="I96" s="69">
        <v>42979</v>
      </c>
      <c r="J96" s="13" t="s">
        <v>216</v>
      </c>
      <c r="K96" s="13" t="s">
        <v>17</v>
      </c>
      <c r="L96">
        <v>177387</v>
      </c>
      <c r="M96">
        <v>117733</v>
      </c>
      <c r="N96"/>
      <c r="P96" s="13" t="s">
        <v>79</v>
      </c>
      <c r="Q96" s="13" t="s">
        <v>73</v>
      </c>
      <c r="R96" s="13" t="s">
        <v>100</v>
      </c>
      <c r="S96" s="13" t="s">
        <v>100</v>
      </c>
    </row>
    <row r="97" spans="1:19">
      <c r="A97" s="13" t="s">
        <v>217</v>
      </c>
      <c r="B97" s="68">
        <v>555</v>
      </c>
      <c r="C97" s="13">
        <v>9162061</v>
      </c>
      <c r="D97" s="68">
        <v>2061</v>
      </c>
      <c r="E97" s="13">
        <v>139150</v>
      </c>
      <c r="F97" s="13" t="s">
        <v>75</v>
      </c>
      <c r="G97" s="13" t="s">
        <v>85</v>
      </c>
      <c r="H97" s="13" t="s">
        <v>90</v>
      </c>
      <c r="I97" s="69">
        <v>41306</v>
      </c>
      <c r="J97" s="13" t="s">
        <v>194</v>
      </c>
      <c r="K97" s="13" t="s">
        <v>17</v>
      </c>
      <c r="L97">
        <v>157905</v>
      </c>
      <c r="M97">
        <v>112378</v>
      </c>
      <c r="N97"/>
      <c r="P97" s="13" t="s">
        <v>79</v>
      </c>
      <c r="Q97" s="13" t="s">
        <v>73</v>
      </c>
      <c r="R97" s="13" t="s">
        <v>100</v>
      </c>
      <c r="S97" s="13" t="s">
        <v>100</v>
      </c>
    </row>
    <row r="98" spans="1:19">
      <c r="A98" s="13" t="s">
        <v>218</v>
      </c>
      <c r="B98" s="68">
        <v>857</v>
      </c>
      <c r="C98" s="13">
        <v>9162136</v>
      </c>
      <c r="D98" s="68">
        <v>2136</v>
      </c>
      <c r="E98" s="13">
        <v>115572</v>
      </c>
      <c r="F98" s="13" t="s">
        <v>75</v>
      </c>
      <c r="G98" s="13" t="s">
        <v>76</v>
      </c>
      <c r="H98" s="13" t="s">
        <v>77</v>
      </c>
      <c r="I98" s="69"/>
      <c r="K98" s="13" t="s">
        <v>17</v>
      </c>
      <c r="L98">
        <v>101046</v>
      </c>
      <c r="M98">
        <v>100383</v>
      </c>
      <c r="N98"/>
      <c r="P98" s="13" t="s">
        <v>79</v>
      </c>
      <c r="Q98" s="13" t="s">
        <v>97</v>
      </c>
      <c r="R98" s="13" t="s">
        <v>92</v>
      </c>
      <c r="S98" s="13" t="s">
        <v>92</v>
      </c>
    </row>
    <row r="99" spans="1:19">
      <c r="A99" s="13" t="s">
        <v>219</v>
      </c>
      <c r="B99" s="68">
        <v>886</v>
      </c>
      <c r="C99" s="13">
        <v>9162177</v>
      </c>
      <c r="D99" s="68">
        <v>2177</v>
      </c>
      <c r="E99" s="13">
        <v>131249</v>
      </c>
      <c r="F99" s="13" t="s">
        <v>75</v>
      </c>
      <c r="G99" s="13" t="s">
        <v>76</v>
      </c>
      <c r="H99" s="13" t="s">
        <v>96</v>
      </c>
      <c r="I99" s="69"/>
      <c r="J99" s="13" t="s">
        <v>220</v>
      </c>
      <c r="L99"/>
      <c r="M99"/>
      <c r="N99">
        <v>107886</v>
      </c>
      <c r="P99" s="13" t="s">
        <v>79</v>
      </c>
      <c r="Q99" s="13" t="s">
        <v>73</v>
      </c>
      <c r="R99" s="13" t="s">
        <v>88</v>
      </c>
      <c r="S99" s="13" t="s">
        <v>88</v>
      </c>
    </row>
    <row r="100" spans="1:19">
      <c r="A100" s="13" t="s">
        <v>221</v>
      </c>
      <c r="B100" s="68">
        <v>781</v>
      </c>
      <c r="C100" s="13">
        <v>9162137</v>
      </c>
      <c r="D100" s="68">
        <v>2137</v>
      </c>
      <c r="E100" s="13">
        <v>115573</v>
      </c>
      <c r="F100" s="13" t="s">
        <v>75</v>
      </c>
      <c r="G100" s="13" t="s">
        <v>76</v>
      </c>
      <c r="H100" s="13" t="s">
        <v>77</v>
      </c>
      <c r="I100" s="69"/>
      <c r="L100"/>
      <c r="M100"/>
      <c r="N100">
        <v>107781</v>
      </c>
      <c r="P100" s="13" t="s">
        <v>79</v>
      </c>
      <c r="Q100" s="13" t="s">
        <v>73</v>
      </c>
      <c r="R100" s="13" t="s">
        <v>92</v>
      </c>
      <c r="S100" s="13" t="s">
        <v>92</v>
      </c>
    </row>
    <row r="101" spans="1:19">
      <c r="A101" s="13" t="s">
        <v>222</v>
      </c>
      <c r="B101" s="68">
        <v>727</v>
      </c>
      <c r="C101" s="13">
        <v>9165211</v>
      </c>
      <c r="D101" s="68">
        <v>5211</v>
      </c>
      <c r="E101" s="13">
        <v>115741</v>
      </c>
      <c r="F101" s="13" t="s">
        <v>75</v>
      </c>
      <c r="G101" s="13" t="s">
        <v>76</v>
      </c>
      <c r="H101" s="13" t="s">
        <v>96</v>
      </c>
      <c r="I101" s="69"/>
      <c r="L101"/>
      <c r="M101"/>
      <c r="N101">
        <v>107726</v>
      </c>
      <c r="P101" s="13" t="s">
        <v>79</v>
      </c>
      <c r="Q101" s="13" t="s">
        <v>73</v>
      </c>
      <c r="R101" s="13" t="s">
        <v>100</v>
      </c>
      <c r="S101" s="13" t="s">
        <v>100</v>
      </c>
    </row>
    <row r="102" spans="1:19">
      <c r="A102" s="13" t="s">
        <v>223</v>
      </c>
      <c r="B102" s="68">
        <v>593</v>
      </c>
      <c r="C102" s="13">
        <v>9162142</v>
      </c>
      <c r="D102" s="68">
        <v>2142</v>
      </c>
      <c r="E102" s="13">
        <v>115577</v>
      </c>
      <c r="F102" s="13" t="s">
        <v>75</v>
      </c>
      <c r="G102" s="13" t="s">
        <v>76</v>
      </c>
      <c r="H102" s="13" t="s">
        <v>77</v>
      </c>
      <c r="I102" s="69"/>
      <c r="L102"/>
      <c r="M102"/>
      <c r="N102">
        <v>107593</v>
      </c>
      <c r="P102" s="13" t="s">
        <v>79</v>
      </c>
      <c r="Q102" s="13" t="s">
        <v>73</v>
      </c>
      <c r="R102" s="13" t="s">
        <v>88</v>
      </c>
      <c r="S102" s="13" t="s">
        <v>88</v>
      </c>
    </row>
    <row r="103" spans="1:19">
      <c r="A103" s="13" t="s">
        <v>224</v>
      </c>
      <c r="B103" s="68">
        <v>350</v>
      </c>
      <c r="C103" s="13">
        <v>9164019</v>
      </c>
      <c r="D103" s="68">
        <v>4019</v>
      </c>
      <c r="E103" s="13">
        <v>148036</v>
      </c>
      <c r="F103" s="13" t="s">
        <v>84</v>
      </c>
      <c r="G103" s="13" t="s">
        <v>85</v>
      </c>
      <c r="H103" s="13" t="s">
        <v>86</v>
      </c>
      <c r="I103" s="69">
        <v>43983</v>
      </c>
      <c r="J103" s="13" t="s">
        <v>216</v>
      </c>
      <c r="K103" s="13" t="s">
        <v>17</v>
      </c>
      <c r="L103">
        <v>188534</v>
      </c>
      <c r="M103">
        <v>108915</v>
      </c>
      <c r="N103"/>
      <c r="P103" s="13" t="s">
        <v>79</v>
      </c>
      <c r="Q103" s="13" t="s">
        <v>67</v>
      </c>
      <c r="R103" s="13" t="s">
        <v>78</v>
      </c>
      <c r="S103" s="13" t="s">
        <v>78</v>
      </c>
    </row>
    <row r="104" spans="1:19">
      <c r="A104" s="13" t="s">
        <v>225</v>
      </c>
      <c r="B104" s="68">
        <v>887</v>
      </c>
      <c r="C104" s="13">
        <v>9162150</v>
      </c>
      <c r="D104" s="68">
        <v>2150</v>
      </c>
      <c r="E104" s="13">
        <v>115585</v>
      </c>
      <c r="F104" s="13" t="s">
        <v>75</v>
      </c>
      <c r="G104" s="13" t="s">
        <v>76</v>
      </c>
      <c r="H104" s="13" t="s">
        <v>77</v>
      </c>
      <c r="I104" s="69"/>
      <c r="L104"/>
      <c r="M104"/>
      <c r="N104">
        <v>107887</v>
      </c>
      <c r="P104" s="13" t="s">
        <v>79</v>
      </c>
      <c r="Q104" s="13" t="s">
        <v>97</v>
      </c>
      <c r="R104" s="13" t="s">
        <v>88</v>
      </c>
      <c r="S104" s="13" t="s">
        <v>88</v>
      </c>
    </row>
    <row r="105" spans="1:19">
      <c r="A105" s="13" t="s">
        <v>226</v>
      </c>
      <c r="B105" s="68"/>
      <c r="C105" s="13">
        <v>9161104</v>
      </c>
      <c r="D105" s="68">
        <v>1104</v>
      </c>
      <c r="E105" s="13">
        <v>131367</v>
      </c>
      <c r="F105" s="13" t="s">
        <v>67</v>
      </c>
      <c r="G105" s="13" t="s">
        <v>76</v>
      </c>
      <c r="H105" s="13" t="s">
        <v>227</v>
      </c>
      <c r="I105" s="69"/>
      <c r="L105"/>
      <c r="M105"/>
      <c r="N105">
        <v>101500</v>
      </c>
      <c r="P105" s="13" t="s">
        <v>67</v>
      </c>
      <c r="Q105" s="13" t="s">
        <v>67</v>
      </c>
      <c r="R105" s="13" t="s">
        <v>88</v>
      </c>
      <c r="S105" s="13" t="s">
        <v>88</v>
      </c>
    </row>
    <row r="106" spans="1:19">
      <c r="A106" s="13" t="s">
        <v>228</v>
      </c>
      <c r="B106" s="68">
        <v>655</v>
      </c>
      <c r="C106" s="13">
        <v>9162069</v>
      </c>
      <c r="D106" s="68">
        <v>2069</v>
      </c>
      <c r="E106" s="13">
        <v>137207</v>
      </c>
      <c r="F106" s="13" t="s">
        <v>75</v>
      </c>
      <c r="G106" s="13" t="s">
        <v>85</v>
      </c>
      <c r="H106" s="13" t="s">
        <v>90</v>
      </c>
      <c r="I106" s="69">
        <v>40756</v>
      </c>
      <c r="J106" s="13" t="s">
        <v>229</v>
      </c>
      <c r="K106" s="13" t="s">
        <v>17</v>
      </c>
      <c r="L106">
        <v>150753</v>
      </c>
      <c r="M106">
        <v>110264</v>
      </c>
      <c r="N106"/>
      <c r="P106" s="13" t="s">
        <v>67</v>
      </c>
      <c r="Q106" s="13" t="s">
        <v>73</v>
      </c>
      <c r="R106" s="13" t="s">
        <v>71</v>
      </c>
      <c r="S106" s="13" t="s">
        <v>71</v>
      </c>
    </row>
    <row r="107" spans="1:19">
      <c r="A107" s="13" t="s">
        <v>230</v>
      </c>
      <c r="B107" s="68">
        <v>939</v>
      </c>
      <c r="C107" s="13">
        <v>9162063</v>
      </c>
      <c r="D107" s="68">
        <v>2063</v>
      </c>
      <c r="E107" s="13">
        <v>146311</v>
      </c>
      <c r="F107" s="13" t="s">
        <v>75</v>
      </c>
      <c r="G107" s="13" t="s">
        <v>85</v>
      </c>
      <c r="H107" s="13" t="s">
        <v>86</v>
      </c>
      <c r="I107" s="69">
        <v>43344</v>
      </c>
      <c r="J107" s="13" t="s">
        <v>216</v>
      </c>
      <c r="K107" s="13" t="s">
        <v>17</v>
      </c>
      <c r="L107">
        <v>199515</v>
      </c>
      <c r="M107">
        <v>115818</v>
      </c>
      <c r="N107"/>
      <c r="P107" s="13" t="s">
        <v>79</v>
      </c>
      <c r="Q107" s="13" t="s">
        <v>73</v>
      </c>
      <c r="R107" s="13" t="s">
        <v>78</v>
      </c>
      <c r="S107" s="13" t="s">
        <v>78</v>
      </c>
    </row>
    <row r="108" spans="1:19">
      <c r="A108" s="13" t="s">
        <v>231</v>
      </c>
      <c r="B108" s="68">
        <v>656</v>
      </c>
      <c r="C108" s="13">
        <v>9162181</v>
      </c>
      <c r="D108" s="68">
        <v>2181</v>
      </c>
      <c r="E108" s="13">
        <v>131784</v>
      </c>
      <c r="F108" s="13" t="s">
        <v>75</v>
      </c>
      <c r="G108" s="13" t="s">
        <v>76</v>
      </c>
      <c r="H108" s="13" t="s">
        <v>77</v>
      </c>
      <c r="I108" s="69"/>
      <c r="L108"/>
      <c r="M108"/>
      <c r="N108">
        <v>107656</v>
      </c>
      <c r="P108" s="13" t="s">
        <v>79</v>
      </c>
      <c r="Q108" s="13" t="s">
        <v>73</v>
      </c>
      <c r="R108" s="13" t="s">
        <v>71</v>
      </c>
      <c r="S108" s="13" t="s">
        <v>71</v>
      </c>
    </row>
    <row r="109" spans="1:19">
      <c r="A109" s="13" t="s">
        <v>232</v>
      </c>
      <c r="B109" s="68">
        <v>965</v>
      </c>
      <c r="C109" s="13">
        <v>9162115</v>
      </c>
      <c r="D109" s="68">
        <v>2115</v>
      </c>
      <c r="E109" s="13">
        <v>148595</v>
      </c>
      <c r="F109" s="13" t="s">
        <v>75</v>
      </c>
      <c r="G109" s="13" t="s">
        <v>68</v>
      </c>
      <c r="H109" s="13" t="s">
        <v>178</v>
      </c>
      <c r="I109" s="69">
        <v>44440</v>
      </c>
      <c r="J109" s="13" t="s">
        <v>127</v>
      </c>
      <c r="K109" s="13" t="s">
        <v>17</v>
      </c>
      <c r="L109">
        <v>192377</v>
      </c>
      <c r="M109">
        <v>121152</v>
      </c>
      <c r="N109"/>
      <c r="O109" s="13" t="s">
        <v>233</v>
      </c>
      <c r="P109" s="13" t="s">
        <v>79</v>
      </c>
      <c r="Q109" s="13" t="s">
        <v>97</v>
      </c>
      <c r="R109" s="13" t="s">
        <v>92</v>
      </c>
      <c r="S109" s="13" t="s">
        <v>92</v>
      </c>
    </row>
    <row r="110" spans="1:19">
      <c r="A110" s="13" t="s">
        <v>234</v>
      </c>
      <c r="B110" s="68">
        <v>891</v>
      </c>
      <c r="C110" s="13">
        <v>9162151</v>
      </c>
      <c r="D110" s="68">
        <v>2151</v>
      </c>
      <c r="E110" s="13">
        <v>115586</v>
      </c>
      <c r="F110" s="13" t="s">
        <v>75</v>
      </c>
      <c r="G110" s="13" t="s">
        <v>76</v>
      </c>
      <c r="H110" s="13" t="s">
        <v>77</v>
      </c>
      <c r="I110" s="69"/>
      <c r="L110"/>
      <c r="M110"/>
      <c r="N110">
        <v>107891</v>
      </c>
      <c r="P110" s="13" t="s">
        <v>79</v>
      </c>
      <c r="Q110" s="13" t="s">
        <v>73</v>
      </c>
      <c r="R110" s="13" t="s">
        <v>88</v>
      </c>
      <c r="S110" s="13" t="s">
        <v>88</v>
      </c>
    </row>
    <row r="111" spans="1:19">
      <c r="A111" s="13" t="s">
        <v>235</v>
      </c>
      <c r="B111" s="68">
        <v>658</v>
      </c>
      <c r="C111" s="13">
        <v>9162113</v>
      </c>
      <c r="D111" s="68">
        <v>2113</v>
      </c>
      <c r="E111" s="13">
        <v>137854</v>
      </c>
      <c r="F111" s="13" t="s">
        <v>75</v>
      </c>
      <c r="G111" s="13" t="s">
        <v>85</v>
      </c>
      <c r="H111" s="13" t="s">
        <v>90</v>
      </c>
      <c r="I111" s="69">
        <v>40940</v>
      </c>
      <c r="J111" s="13" t="s">
        <v>99</v>
      </c>
      <c r="K111" s="13" t="s">
        <v>17</v>
      </c>
      <c r="L111">
        <v>152660</v>
      </c>
      <c r="M111">
        <v>110840</v>
      </c>
      <c r="N111"/>
      <c r="P111" s="13" t="s">
        <v>67</v>
      </c>
      <c r="Q111" s="13" t="s">
        <v>73</v>
      </c>
      <c r="R111" s="13" t="s">
        <v>71</v>
      </c>
      <c r="S111" s="13" t="s">
        <v>71</v>
      </c>
    </row>
    <row r="112" spans="1:19">
      <c r="A112" s="13" t="s">
        <v>452</v>
      </c>
      <c r="B112" s="68">
        <v>664</v>
      </c>
      <c r="C112" s="13">
        <v>9163326</v>
      </c>
      <c r="D112" s="68">
        <v>3326</v>
      </c>
      <c r="E112" s="13">
        <v>141575</v>
      </c>
      <c r="F112" s="13" t="s">
        <v>75</v>
      </c>
      <c r="G112" s="13" t="s">
        <v>85</v>
      </c>
      <c r="H112" s="13" t="s">
        <v>90</v>
      </c>
      <c r="I112" s="69">
        <v>41974</v>
      </c>
      <c r="J112" s="13" t="s">
        <v>91</v>
      </c>
      <c r="K112" s="13" t="s">
        <v>17</v>
      </c>
      <c r="L112">
        <v>166559</v>
      </c>
      <c r="M112">
        <v>114705</v>
      </c>
      <c r="N112"/>
      <c r="P112" s="13" t="s">
        <v>79</v>
      </c>
      <c r="Q112" s="13" t="s">
        <v>73</v>
      </c>
      <c r="R112" s="13" t="s">
        <v>463</v>
      </c>
      <c r="S112" s="13" t="s">
        <v>92</v>
      </c>
    </row>
    <row r="113" spans="1:19">
      <c r="A113" s="13" t="s">
        <v>236</v>
      </c>
      <c r="B113" s="68">
        <v>665</v>
      </c>
      <c r="C113" s="13">
        <v>9163039</v>
      </c>
      <c r="D113" s="68">
        <v>3039</v>
      </c>
      <c r="E113" s="13">
        <v>115626</v>
      </c>
      <c r="F113" s="13" t="s">
        <v>75</v>
      </c>
      <c r="G113" s="13" t="s">
        <v>76</v>
      </c>
      <c r="H113" s="13" t="s">
        <v>102</v>
      </c>
      <c r="I113" s="69"/>
      <c r="L113"/>
      <c r="M113"/>
      <c r="N113">
        <v>107665</v>
      </c>
      <c r="P113" s="13" t="s">
        <v>79</v>
      </c>
      <c r="Q113" s="13" t="s">
        <v>73</v>
      </c>
      <c r="R113" s="13" t="s">
        <v>463</v>
      </c>
      <c r="S113" s="13" t="s">
        <v>92</v>
      </c>
    </row>
    <row r="114" spans="1:19">
      <c r="A114" s="13" t="s">
        <v>237</v>
      </c>
      <c r="B114" s="68">
        <v>933</v>
      </c>
      <c r="C114" s="13">
        <v>9162025</v>
      </c>
      <c r="D114" s="68">
        <v>2025</v>
      </c>
      <c r="E114" s="13">
        <v>115491</v>
      </c>
      <c r="F114" s="13" t="s">
        <v>75</v>
      </c>
      <c r="G114" s="13" t="s">
        <v>76</v>
      </c>
      <c r="H114" s="13" t="s">
        <v>77</v>
      </c>
      <c r="I114" s="69"/>
      <c r="L114"/>
      <c r="M114"/>
      <c r="N114">
        <v>107933</v>
      </c>
      <c r="P114" s="13" t="s">
        <v>79</v>
      </c>
      <c r="Q114" s="13" t="s">
        <v>73</v>
      </c>
      <c r="R114" s="13" t="s">
        <v>78</v>
      </c>
      <c r="S114" s="13" t="s">
        <v>78</v>
      </c>
    </row>
    <row r="115" spans="1:19">
      <c r="A115" s="13" t="s">
        <v>238</v>
      </c>
      <c r="B115" s="68">
        <v>934</v>
      </c>
      <c r="C115" s="13">
        <v>9162026</v>
      </c>
      <c r="D115" s="68">
        <v>2026</v>
      </c>
      <c r="E115" s="13">
        <v>115492</v>
      </c>
      <c r="F115" s="13" t="s">
        <v>75</v>
      </c>
      <c r="G115" s="13" t="s">
        <v>76</v>
      </c>
      <c r="H115" s="13" t="s">
        <v>96</v>
      </c>
      <c r="I115" s="69"/>
      <c r="J115" s="13" t="s">
        <v>239</v>
      </c>
      <c r="K115" s="13" t="s">
        <v>17</v>
      </c>
      <c r="L115">
        <v>102115</v>
      </c>
      <c r="M115">
        <v>100331</v>
      </c>
      <c r="N115"/>
      <c r="P115" s="13" t="s">
        <v>79</v>
      </c>
      <c r="Q115" s="13" t="s">
        <v>73</v>
      </c>
      <c r="R115" s="13" t="s">
        <v>78</v>
      </c>
      <c r="S115" s="13" t="s">
        <v>78</v>
      </c>
    </row>
    <row r="116" spans="1:19">
      <c r="A116" s="13" t="s">
        <v>240</v>
      </c>
      <c r="B116" s="68">
        <v>666</v>
      </c>
      <c r="C116" s="13">
        <v>9163040</v>
      </c>
      <c r="D116" s="68">
        <v>3040</v>
      </c>
      <c r="E116" s="13">
        <v>147310</v>
      </c>
      <c r="F116" s="13" t="s">
        <v>75</v>
      </c>
      <c r="G116" s="13" t="s">
        <v>85</v>
      </c>
      <c r="H116" s="13" t="s">
        <v>90</v>
      </c>
      <c r="I116" s="69">
        <v>43647</v>
      </c>
      <c r="J116" s="13" t="s">
        <v>99</v>
      </c>
      <c r="K116" s="13" t="s">
        <v>17</v>
      </c>
      <c r="L116">
        <v>185022</v>
      </c>
      <c r="M116">
        <v>119502</v>
      </c>
      <c r="N116"/>
      <c r="P116" s="13" t="s">
        <v>79</v>
      </c>
      <c r="Q116" s="13" t="s">
        <v>73</v>
      </c>
      <c r="R116" s="13" t="s">
        <v>100</v>
      </c>
      <c r="S116" s="13" t="s">
        <v>100</v>
      </c>
    </row>
    <row r="117" spans="1:19">
      <c r="A117" s="13" t="s">
        <v>241</v>
      </c>
      <c r="B117" s="68">
        <v>935</v>
      </c>
      <c r="C117" s="13">
        <v>9162166</v>
      </c>
      <c r="D117" s="68">
        <v>2166</v>
      </c>
      <c r="E117" s="13">
        <v>150837</v>
      </c>
      <c r="F117" s="13" t="s">
        <v>75</v>
      </c>
      <c r="G117" s="13" t="s">
        <v>85</v>
      </c>
      <c r="H117" s="13" t="s">
        <v>86</v>
      </c>
      <c r="I117" s="69">
        <v>45413</v>
      </c>
      <c r="J117" s="13" t="s">
        <v>91</v>
      </c>
      <c r="K117" s="13" t="s">
        <v>17</v>
      </c>
      <c r="L117">
        <v>206142</v>
      </c>
      <c r="M117">
        <v>123485</v>
      </c>
      <c r="N117"/>
      <c r="O117" s="13" t="s">
        <v>470</v>
      </c>
      <c r="P117" s="13" t="s">
        <v>79</v>
      </c>
      <c r="Q117" s="13" t="s">
        <v>97</v>
      </c>
      <c r="R117" s="13" t="s">
        <v>78</v>
      </c>
      <c r="S117" s="13" t="s">
        <v>78</v>
      </c>
    </row>
    <row r="118" spans="1:19">
      <c r="A118" s="13" t="s">
        <v>242</v>
      </c>
      <c r="B118" s="68">
        <v>667</v>
      </c>
      <c r="C118" s="13">
        <v>9163041</v>
      </c>
      <c r="D118" s="68">
        <v>3041</v>
      </c>
      <c r="E118" s="13">
        <v>115628</v>
      </c>
      <c r="F118" s="13" t="s">
        <v>75</v>
      </c>
      <c r="G118" s="13" t="s">
        <v>76</v>
      </c>
      <c r="H118" s="13" t="s">
        <v>102</v>
      </c>
      <c r="I118" s="69"/>
      <c r="L118"/>
      <c r="M118"/>
      <c r="N118">
        <v>107667</v>
      </c>
      <c r="P118" s="13" t="s">
        <v>79</v>
      </c>
      <c r="Q118" s="13" t="s">
        <v>73</v>
      </c>
      <c r="R118" s="13" t="s">
        <v>463</v>
      </c>
      <c r="S118" s="13" t="s">
        <v>482</v>
      </c>
    </row>
    <row r="119" spans="1:19">
      <c r="A119" s="13" t="s">
        <v>243</v>
      </c>
      <c r="B119" s="68">
        <v>145</v>
      </c>
      <c r="C119" s="13">
        <v>9167025</v>
      </c>
      <c r="D119" s="68">
        <v>7025</v>
      </c>
      <c r="E119" s="13">
        <v>134190</v>
      </c>
      <c r="F119" s="13" t="s">
        <v>67</v>
      </c>
      <c r="G119" s="13" t="s">
        <v>81</v>
      </c>
      <c r="H119" s="13" t="s">
        <v>82</v>
      </c>
      <c r="I119" s="69"/>
      <c r="L119"/>
      <c r="M119"/>
      <c r="N119">
        <v>107145</v>
      </c>
      <c r="P119" s="13" t="s">
        <v>72</v>
      </c>
      <c r="Q119" s="13" t="s">
        <v>67</v>
      </c>
      <c r="R119" s="13" t="s">
        <v>100</v>
      </c>
      <c r="S119" s="13" t="s">
        <v>100</v>
      </c>
    </row>
    <row r="120" spans="1:19">
      <c r="A120" s="13" t="s">
        <v>244</v>
      </c>
      <c r="B120" s="68">
        <v>936</v>
      </c>
      <c r="C120" s="13">
        <v>9163011</v>
      </c>
      <c r="D120" s="68">
        <v>3011</v>
      </c>
      <c r="E120" s="13">
        <v>115608</v>
      </c>
      <c r="F120" s="13" t="s">
        <v>75</v>
      </c>
      <c r="G120" s="13" t="s">
        <v>76</v>
      </c>
      <c r="H120" s="13" t="s">
        <v>102</v>
      </c>
      <c r="I120" s="69"/>
      <c r="L120"/>
      <c r="M120"/>
      <c r="N120">
        <v>107936</v>
      </c>
      <c r="P120" s="13" t="s">
        <v>79</v>
      </c>
      <c r="Q120" s="13" t="s">
        <v>73</v>
      </c>
      <c r="R120" s="13" t="s">
        <v>78</v>
      </c>
      <c r="S120" s="13" t="s">
        <v>78</v>
      </c>
    </row>
    <row r="121" spans="1:19">
      <c r="A121" s="13" t="s">
        <v>245</v>
      </c>
      <c r="B121" s="68">
        <v>343</v>
      </c>
      <c r="C121" s="13">
        <v>9164017</v>
      </c>
      <c r="D121" s="68">
        <v>4017</v>
      </c>
      <c r="E121" s="13">
        <v>145480</v>
      </c>
      <c r="F121" s="13" t="s">
        <v>84</v>
      </c>
      <c r="G121" s="13" t="s">
        <v>85</v>
      </c>
      <c r="H121" s="13" t="s">
        <v>86</v>
      </c>
      <c r="I121" s="69">
        <v>43101</v>
      </c>
      <c r="J121" s="13" t="s">
        <v>216</v>
      </c>
      <c r="K121" s="13" t="s">
        <v>17</v>
      </c>
      <c r="L121">
        <v>152274</v>
      </c>
      <c r="M121">
        <v>118070</v>
      </c>
      <c r="N121"/>
      <c r="O121" s="13" t="s">
        <v>246</v>
      </c>
      <c r="P121" s="13" t="s">
        <v>72</v>
      </c>
      <c r="Q121" s="13" t="s">
        <v>67</v>
      </c>
      <c r="R121" s="13" t="s">
        <v>463</v>
      </c>
      <c r="S121" s="13" t="s">
        <v>71</v>
      </c>
    </row>
    <row r="122" spans="1:19">
      <c r="A122" s="13" t="s">
        <v>247</v>
      </c>
      <c r="B122" s="68">
        <v>957</v>
      </c>
      <c r="C122" s="13">
        <v>9165219</v>
      </c>
      <c r="D122" s="68">
        <v>5219</v>
      </c>
      <c r="E122" s="13">
        <v>115749</v>
      </c>
      <c r="F122" s="13" t="s">
        <v>75</v>
      </c>
      <c r="G122" s="13" t="s">
        <v>76</v>
      </c>
      <c r="H122" s="13" t="s">
        <v>96</v>
      </c>
      <c r="I122" s="69"/>
      <c r="K122" s="13" t="s">
        <v>17</v>
      </c>
      <c r="L122">
        <v>100971</v>
      </c>
      <c r="M122">
        <v>100387</v>
      </c>
      <c r="N122"/>
      <c r="P122" s="13" t="s">
        <v>79</v>
      </c>
      <c r="Q122" s="13" t="s">
        <v>73</v>
      </c>
      <c r="R122" s="13" t="s">
        <v>78</v>
      </c>
      <c r="S122" s="13" t="s">
        <v>78</v>
      </c>
    </row>
    <row r="123" spans="1:19">
      <c r="A123" s="13" t="s">
        <v>248</v>
      </c>
      <c r="B123" s="68">
        <v>888</v>
      </c>
      <c r="C123" s="13">
        <v>9162178</v>
      </c>
      <c r="D123" s="68">
        <v>2178</v>
      </c>
      <c r="E123" s="13">
        <v>131250</v>
      </c>
      <c r="F123" s="13" t="s">
        <v>75</v>
      </c>
      <c r="G123" s="13" t="s">
        <v>76</v>
      </c>
      <c r="H123" s="13" t="s">
        <v>77</v>
      </c>
      <c r="I123" s="69"/>
      <c r="L123"/>
      <c r="M123"/>
      <c r="N123">
        <v>107888</v>
      </c>
      <c r="P123" s="13" t="s">
        <v>79</v>
      </c>
      <c r="Q123" s="13" t="s">
        <v>73</v>
      </c>
      <c r="R123" s="13" t="s">
        <v>71</v>
      </c>
      <c r="S123" s="13" t="s">
        <v>88</v>
      </c>
    </row>
    <row r="124" spans="1:19">
      <c r="A124" s="13" t="s">
        <v>249</v>
      </c>
      <c r="B124" s="68">
        <v>670</v>
      </c>
      <c r="C124" s="13">
        <v>9163084</v>
      </c>
      <c r="D124" s="68">
        <v>3084</v>
      </c>
      <c r="E124" s="13">
        <v>137102</v>
      </c>
      <c r="F124" s="13" t="s">
        <v>75</v>
      </c>
      <c r="G124" s="13" t="s">
        <v>85</v>
      </c>
      <c r="H124" s="13" t="s">
        <v>90</v>
      </c>
      <c r="I124" s="69">
        <v>40756</v>
      </c>
      <c r="J124" s="13" t="s">
        <v>99</v>
      </c>
      <c r="K124" s="13" t="s">
        <v>17</v>
      </c>
      <c r="L124">
        <v>150585</v>
      </c>
      <c r="M124">
        <v>110271</v>
      </c>
      <c r="N124"/>
      <c r="P124" s="13" t="s">
        <v>67</v>
      </c>
      <c r="Q124" s="13" t="s">
        <v>73</v>
      </c>
      <c r="R124" s="13" t="s">
        <v>100</v>
      </c>
      <c r="S124" s="13" t="s">
        <v>71</v>
      </c>
    </row>
    <row r="125" spans="1:19">
      <c r="A125" s="13" t="s">
        <v>250</v>
      </c>
      <c r="B125" s="68">
        <v>671</v>
      </c>
      <c r="C125" s="13">
        <v>9163367</v>
      </c>
      <c r="D125" s="68">
        <v>3367</v>
      </c>
      <c r="E125" s="13">
        <v>115716</v>
      </c>
      <c r="F125" s="13" t="s">
        <v>75</v>
      </c>
      <c r="G125" s="13" t="s">
        <v>76</v>
      </c>
      <c r="H125" s="13" t="s">
        <v>94</v>
      </c>
      <c r="I125" s="69"/>
      <c r="L125"/>
      <c r="M125"/>
      <c r="N125">
        <v>107671</v>
      </c>
      <c r="P125" s="13" t="s">
        <v>79</v>
      </c>
      <c r="Q125" s="13" t="s">
        <v>73</v>
      </c>
      <c r="R125" s="13" t="s">
        <v>462</v>
      </c>
      <c r="S125" s="13" t="s">
        <v>92</v>
      </c>
    </row>
    <row r="126" spans="1:19">
      <c r="A126" s="13" t="s">
        <v>486</v>
      </c>
      <c r="B126" s="68">
        <v>946</v>
      </c>
      <c r="C126" s="13">
        <v>9165200</v>
      </c>
      <c r="D126" s="68">
        <v>5200</v>
      </c>
      <c r="E126" s="13">
        <v>136528</v>
      </c>
      <c r="F126" s="13" t="s">
        <v>75</v>
      </c>
      <c r="G126" s="13" t="s">
        <v>85</v>
      </c>
      <c r="H126" s="13" t="s">
        <v>90</v>
      </c>
      <c r="I126" s="69">
        <v>40634</v>
      </c>
      <c r="J126" s="13" t="s">
        <v>216</v>
      </c>
      <c r="K126" s="13" t="s">
        <v>17</v>
      </c>
      <c r="L126">
        <v>212443</v>
      </c>
      <c r="M126">
        <v>124440</v>
      </c>
      <c r="N126"/>
      <c r="O126" s="13" t="s">
        <v>487</v>
      </c>
      <c r="P126" s="13" t="s">
        <v>67</v>
      </c>
      <c r="Q126" s="13" t="s">
        <v>97</v>
      </c>
      <c r="R126" s="13" t="s">
        <v>78</v>
      </c>
      <c r="S126" s="13" t="s">
        <v>78</v>
      </c>
    </row>
    <row r="127" spans="1:19">
      <c r="A127" s="13" t="s">
        <v>251</v>
      </c>
      <c r="B127" s="68">
        <v>937</v>
      </c>
      <c r="C127" s="13">
        <v>9162028</v>
      </c>
      <c r="D127" s="68">
        <v>2028</v>
      </c>
      <c r="E127" s="13">
        <v>115494</v>
      </c>
      <c r="F127" s="13" t="s">
        <v>75</v>
      </c>
      <c r="G127" s="13" t="s">
        <v>76</v>
      </c>
      <c r="H127" s="13" t="s">
        <v>77</v>
      </c>
      <c r="I127" s="69"/>
      <c r="L127"/>
      <c r="M127"/>
      <c r="N127">
        <v>107937</v>
      </c>
      <c r="P127" s="13" t="s">
        <v>79</v>
      </c>
      <c r="Q127" s="13" t="s">
        <v>97</v>
      </c>
      <c r="R127" s="13" t="s">
        <v>78</v>
      </c>
      <c r="S127" s="13" t="s">
        <v>78</v>
      </c>
    </row>
    <row r="128" spans="1:19">
      <c r="A128" s="13" t="s">
        <v>252</v>
      </c>
      <c r="B128" s="68">
        <v>330</v>
      </c>
      <c r="C128" s="13">
        <v>9164018</v>
      </c>
      <c r="D128" s="68">
        <v>4018</v>
      </c>
      <c r="E128" s="13">
        <v>147300</v>
      </c>
      <c r="F128" s="13" t="s">
        <v>84</v>
      </c>
      <c r="G128" s="13" t="s">
        <v>85</v>
      </c>
      <c r="H128" s="13" t="s">
        <v>86</v>
      </c>
      <c r="I128" s="69">
        <v>43617</v>
      </c>
      <c r="J128" s="13" t="s">
        <v>216</v>
      </c>
      <c r="K128" s="13" t="s">
        <v>17</v>
      </c>
      <c r="L128">
        <v>184815</v>
      </c>
      <c r="M128">
        <v>113327</v>
      </c>
      <c r="N128"/>
      <c r="O128" s="13" t="s">
        <v>253</v>
      </c>
      <c r="P128" s="13" t="s">
        <v>72</v>
      </c>
      <c r="Q128" s="13" t="s">
        <v>73</v>
      </c>
      <c r="R128" s="13" t="s">
        <v>78</v>
      </c>
      <c r="S128" s="13" t="s">
        <v>78</v>
      </c>
    </row>
    <row r="129" spans="1:19">
      <c r="A129" s="13" t="s">
        <v>254</v>
      </c>
      <c r="B129" s="68">
        <v>591</v>
      </c>
      <c r="C129" s="13">
        <v>9163316</v>
      </c>
      <c r="D129" s="68">
        <v>3316</v>
      </c>
      <c r="E129" s="13">
        <v>115679</v>
      </c>
      <c r="F129" s="13" t="s">
        <v>75</v>
      </c>
      <c r="G129" s="13" t="s">
        <v>76</v>
      </c>
      <c r="H129" s="13" t="s">
        <v>94</v>
      </c>
      <c r="I129" s="69"/>
      <c r="K129" s="13" t="s">
        <v>17</v>
      </c>
      <c r="L129">
        <v>101555</v>
      </c>
      <c r="M129">
        <v>100386</v>
      </c>
      <c r="N129"/>
      <c r="P129" s="13" t="s">
        <v>79</v>
      </c>
      <c r="Q129" s="13" t="s">
        <v>73</v>
      </c>
      <c r="R129" s="13" t="s">
        <v>88</v>
      </c>
      <c r="S129" s="13" t="s">
        <v>88</v>
      </c>
    </row>
    <row r="130" spans="1:19">
      <c r="A130" s="13" t="s">
        <v>255</v>
      </c>
      <c r="B130" s="68">
        <v>890</v>
      </c>
      <c r="C130" s="13">
        <v>9163093</v>
      </c>
      <c r="D130" s="68">
        <v>3093</v>
      </c>
      <c r="E130" s="13">
        <v>115666</v>
      </c>
      <c r="F130" s="13" t="s">
        <v>75</v>
      </c>
      <c r="G130" s="13" t="s">
        <v>76</v>
      </c>
      <c r="H130" s="13" t="s">
        <v>102</v>
      </c>
      <c r="I130" s="69"/>
      <c r="L130"/>
      <c r="M130"/>
      <c r="N130">
        <v>107890</v>
      </c>
      <c r="P130" s="13" t="s">
        <v>79</v>
      </c>
      <c r="Q130" s="13" t="s">
        <v>73</v>
      </c>
      <c r="R130" s="13" t="s">
        <v>88</v>
      </c>
      <c r="S130" s="13" t="s">
        <v>88</v>
      </c>
    </row>
    <row r="131" spans="1:19">
      <c r="A131" s="13" t="s">
        <v>256</v>
      </c>
      <c r="B131" s="68">
        <v>702</v>
      </c>
      <c r="C131" s="13">
        <v>9162184</v>
      </c>
      <c r="D131" s="68">
        <v>2184</v>
      </c>
      <c r="E131" s="13">
        <v>151113</v>
      </c>
      <c r="F131" s="13" t="s">
        <v>75</v>
      </c>
      <c r="G131" s="13" t="s">
        <v>85</v>
      </c>
      <c r="H131" s="13" t="s">
        <v>90</v>
      </c>
      <c r="I131" s="69">
        <v>45536</v>
      </c>
      <c r="J131" s="13" t="s">
        <v>99</v>
      </c>
      <c r="K131" s="13" t="s">
        <v>17</v>
      </c>
      <c r="L131">
        <v>207337</v>
      </c>
      <c r="M131">
        <v>123694</v>
      </c>
      <c r="N131"/>
      <c r="O131" s="13" t="s">
        <v>471</v>
      </c>
      <c r="P131" s="13" t="s">
        <v>79</v>
      </c>
      <c r="Q131" s="13" t="s">
        <v>97</v>
      </c>
      <c r="R131" s="13" t="s">
        <v>100</v>
      </c>
      <c r="S131" s="13" t="s">
        <v>100</v>
      </c>
    </row>
    <row r="132" spans="1:19">
      <c r="A132" s="13" t="s">
        <v>257</v>
      </c>
      <c r="B132" s="68">
        <v>672</v>
      </c>
      <c r="C132" s="13">
        <v>9163327</v>
      </c>
      <c r="D132" s="68">
        <v>3327</v>
      </c>
      <c r="E132" s="13">
        <v>115685</v>
      </c>
      <c r="F132" s="13" t="s">
        <v>75</v>
      </c>
      <c r="G132" s="13" t="s">
        <v>76</v>
      </c>
      <c r="H132" s="13" t="s">
        <v>94</v>
      </c>
      <c r="I132" s="69"/>
      <c r="L132"/>
      <c r="M132"/>
      <c r="N132">
        <v>107672</v>
      </c>
      <c r="P132" s="13" t="s">
        <v>79</v>
      </c>
      <c r="Q132" s="13" t="s">
        <v>73</v>
      </c>
      <c r="R132" s="13" t="s">
        <v>92</v>
      </c>
      <c r="S132" s="13" t="s">
        <v>92</v>
      </c>
    </row>
    <row r="133" spans="1:19">
      <c r="A133" s="13" t="s">
        <v>258</v>
      </c>
      <c r="B133" s="68">
        <v>677</v>
      </c>
      <c r="C133" s="13">
        <v>9163328</v>
      </c>
      <c r="D133" s="68">
        <v>3328</v>
      </c>
      <c r="E133" s="13">
        <v>115686</v>
      </c>
      <c r="F133" s="13" t="s">
        <v>75</v>
      </c>
      <c r="G133" s="13" t="s">
        <v>76</v>
      </c>
      <c r="H133" s="13" t="s">
        <v>94</v>
      </c>
      <c r="I133" s="69"/>
      <c r="L133"/>
      <c r="M133"/>
      <c r="N133">
        <v>107677</v>
      </c>
      <c r="P133" s="13" t="s">
        <v>79</v>
      </c>
      <c r="Q133" s="13" t="s">
        <v>73</v>
      </c>
      <c r="R133" s="13" t="s">
        <v>100</v>
      </c>
      <c r="S133" s="13" t="s">
        <v>100</v>
      </c>
    </row>
    <row r="134" spans="1:19">
      <c r="A134" s="13" t="s">
        <v>259</v>
      </c>
      <c r="B134" s="68">
        <v>962</v>
      </c>
      <c r="C134" s="13">
        <v>9162022</v>
      </c>
      <c r="D134" s="68">
        <v>2022</v>
      </c>
      <c r="E134" s="13">
        <v>141696</v>
      </c>
      <c r="F134" s="13" t="s">
        <v>75</v>
      </c>
      <c r="G134" s="13" t="s">
        <v>85</v>
      </c>
      <c r="H134" s="13" t="s">
        <v>86</v>
      </c>
      <c r="I134" s="69">
        <v>42064</v>
      </c>
      <c r="J134" s="13" t="s">
        <v>216</v>
      </c>
      <c r="K134" s="13" t="s">
        <v>17</v>
      </c>
      <c r="L134">
        <v>186756</v>
      </c>
      <c r="M134">
        <v>120510</v>
      </c>
      <c r="N134"/>
      <c r="P134" s="13" t="s">
        <v>79</v>
      </c>
      <c r="Q134" s="13" t="s">
        <v>97</v>
      </c>
      <c r="R134" s="13" t="s">
        <v>463</v>
      </c>
      <c r="S134" s="13" t="s">
        <v>92</v>
      </c>
    </row>
    <row r="135" spans="1:19">
      <c r="A135" s="13" t="s">
        <v>260</v>
      </c>
      <c r="B135" s="68">
        <v>683</v>
      </c>
      <c r="C135" s="13">
        <v>9162145</v>
      </c>
      <c r="D135" s="68">
        <v>2145</v>
      </c>
      <c r="E135" s="13">
        <v>115580</v>
      </c>
      <c r="F135" s="13" t="s">
        <v>75</v>
      </c>
      <c r="G135" s="13" t="s">
        <v>76</v>
      </c>
      <c r="H135" s="13" t="s">
        <v>77</v>
      </c>
      <c r="I135" s="69"/>
      <c r="L135"/>
      <c r="M135"/>
      <c r="N135">
        <v>107683</v>
      </c>
      <c r="P135" s="13" t="s">
        <v>79</v>
      </c>
      <c r="Q135" s="13" t="s">
        <v>73</v>
      </c>
      <c r="R135" s="13" t="s">
        <v>71</v>
      </c>
      <c r="S135" s="13" t="s">
        <v>71</v>
      </c>
    </row>
    <row r="136" spans="1:19">
      <c r="A136" s="13" t="s">
        <v>261</v>
      </c>
      <c r="B136" s="68">
        <v>678</v>
      </c>
      <c r="C136" s="13">
        <v>9162118</v>
      </c>
      <c r="D136" s="68">
        <v>2118</v>
      </c>
      <c r="E136" s="13">
        <v>115562</v>
      </c>
      <c r="F136" s="13" t="s">
        <v>75</v>
      </c>
      <c r="G136" s="13" t="s">
        <v>76</v>
      </c>
      <c r="H136" s="13" t="s">
        <v>77</v>
      </c>
      <c r="I136" s="69"/>
      <c r="L136"/>
      <c r="M136"/>
      <c r="N136">
        <v>107678</v>
      </c>
      <c r="P136" s="13" t="s">
        <v>79</v>
      </c>
      <c r="Q136" s="13" t="s">
        <v>73</v>
      </c>
      <c r="R136" s="13" t="s">
        <v>71</v>
      </c>
      <c r="S136" s="13" t="s">
        <v>71</v>
      </c>
    </row>
    <row r="137" spans="1:19">
      <c r="A137" s="13" t="s">
        <v>262</v>
      </c>
      <c r="B137" s="68">
        <v>789</v>
      </c>
      <c r="C137" s="13">
        <v>9163374</v>
      </c>
      <c r="D137" s="68">
        <v>3374</v>
      </c>
      <c r="E137" s="13">
        <v>135437</v>
      </c>
      <c r="F137" s="13" t="s">
        <v>75</v>
      </c>
      <c r="G137" s="13" t="s">
        <v>76</v>
      </c>
      <c r="H137" s="13" t="s">
        <v>77</v>
      </c>
      <c r="I137" s="69"/>
      <c r="L137"/>
      <c r="M137"/>
      <c r="N137">
        <v>107789</v>
      </c>
      <c r="P137" s="13" t="s">
        <v>79</v>
      </c>
      <c r="Q137" s="13" t="s">
        <v>73</v>
      </c>
      <c r="R137" s="13" t="s">
        <v>71</v>
      </c>
      <c r="S137" s="13" t="s">
        <v>71</v>
      </c>
    </row>
    <row r="138" spans="1:19">
      <c r="A138" s="13" t="s">
        <v>263</v>
      </c>
      <c r="B138" s="68">
        <v>388</v>
      </c>
      <c r="C138" s="13">
        <v>9165406</v>
      </c>
      <c r="D138" s="68">
        <v>5406</v>
      </c>
      <c r="E138" s="13">
        <v>137033</v>
      </c>
      <c r="F138" s="13" t="s">
        <v>84</v>
      </c>
      <c r="G138" s="13" t="s">
        <v>85</v>
      </c>
      <c r="H138" s="13" t="s">
        <v>90</v>
      </c>
      <c r="I138" s="69">
        <v>40756</v>
      </c>
      <c r="J138" s="13" t="s">
        <v>264</v>
      </c>
      <c r="K138" s="13" t="s">
        <v>17</v>
      </c>
      <c r="L138">
        <v>149991</v>
      </c>
      <c r="M138">
        <v>110269</v>
      </c>
      <c r="N138"/>
      <c r="P138" s="13" t="s">
        <v>72</v>
      </c>
      <c r="Q138" s="13" t="s">
        <v>67</v>
      </c>
      <c r="R138" s="13" t="s">
        <v>462</v>
      </c>
      <c r="S138" s="13" t="s">
        <v>92</v>
      </c>
    </row>
    <row r="139" spans="1:19">
      <c r="A139" s="13" t="s">
        <v>265</v>
      </c>
      <c r="B139" s="68">
        <v>681</v>
      </c>
      <c r="C139" s="13">
        <v>9162073</v>
      </c>
      <c r="D139" s="68">
        <v>2073</v>
      </c>
      <c r="E139" s="13">
        <v>145606</v>
      </c>
      <c r="F139" s="13" t="s">
        <v>75</v>
      </c>
      <c r="G139" s="13" t="s">
        <v>85</v>
      </c>
      <c r="H139" s="13" t="s">
        <v>90</v>
      </c>
      <c r="I139" s="69">
        <v>43191</v>
      </c>
      <c r="J139" s="13" t="s">
        <v>159</v>
      </c>
      <c r="K139" s="13" t="s">
        <v>17</v>
      </c>
      <c r="L139">
        <v>180567</v>
      </c>
      <c r="M139">
        <v>118282</v>
      </c>
      <c r="N139"/>
      <c r="P139" s="13" t="s">
        <v>79</v>
      </c>
      <c r="Q139" s="13" t="s">
        <v>73</v>
      </c>
      <c r="R139" s="13" t="s">
        <v>462</v>
      </c>
      <c r="S139" s="13" t="s">
        <v>482</v>
      </c>
    </row>
    <row r="140" spans="1:19">
      <c r="A140" s="13" t="s">
        <v>266</v>
      </c>
      <c r="B140" s="68">
        <v>682</v>
      </c>
      <c r="C140" s="13">
        <v>9163042</v>
      </c>
      <c r="D140" s="68">
        <v>3042</v>
      </c>
      <c r="E140" s="13">
        <v>115629</v>
      </c>
      <c r="F140" s="13" t="s">
        <v>75</v>
      </c>
      <c r="G140" s="13" t="s">
        <v>76</v>
      </c>
      <c r="H140" s="13" t="s">
        <v>102</v>
      </c>
      <c r="I140" s="69"/>
      <c r="L140"/>
      <c r="M140"/>
      <c r="N140">
        <v>107682</v>
      </c>
      <c r="P140" s="13" t="s">
        <v>79</v>
      </c>
      <c r="Q140" s="13" t="s">
        <v>97</v>
      </c>
      <c r="R140" s="13" t="s">
        <v>462</v>
      </c>
      <c r="S140" s="13" t="s">
        <v>482</v>
      </c>
    </row>
    <row r="141" spans="1:19">
      <c r="A141" s="13" t="s">
        <v>267</v>
      </c>
      <c r="B141" s="68">
        <v>686</v>
      </c>
      <c r="C141" s="13">
        <v>9163372</v>
      </c>
      <c r="D141" s="68">
        <v>3372</v>
      </c>
      <c r="E141" s="13">
        <v>135266</v>
      </c>
      <c r="F141" s="13" t="s">
        <v>75</v>
      </c>
      <c r="G141" s="13" t="s">
        <v>76</v>
      </c>
      <c r="H141" s="13" t="s">
        <v>102</v>
      </c>
      <c r="I141" s="69"/>
      <c r="L141"/>
      <c r="M141"/>
      <c r="N141">
        <v>107686</v>
      </c>
      <c r="P141" s="13" t="s">
        <v>79</v>
      </c>
      <c r="Q141" s="13" t="s">
        <v>73</v>
      </c>
      <c r="R141" s="13" t="s">
        <v>92</v>
      </c>
      <c r="S141" s="13" t="s">
        <v>92</v>
      </c>
    </row>
    <row r="142" spans="1:19">
      <c r="A142" s="13" t="s">
        <v>268</v>
      </c>
      <c r="B142" s="68">
        <v>938</v>
      </c>
      <c r="C142" s="13">
        <v>9163010</v>
      </c>
      <c r="D142" s="68">
        <v>3010</v>
      </c>
      <c r="E142" s="13">
        <v>115607</v>
      </c>
      <c r="F142" s="13" t="s">
        <v>75</v>
      </c>
      <c r="G142" s="13" t="s">
        <v>76</v>
      </c>
      <c r="H142" s="13" t="s">
        <v>102</v>
      </c>
      <c r="I142" s="69"/>
      <c r="K142" s="13" t="s">
        <v>17</v>
      </c>
      <c r="L142">
        <v>102116</v>
      </c>
      <c r="M142">
        <v>100590</v>
      </c>
      <c r="N142"/>
      <c r="P142" s="13" t="s">
        <v>79</v>
      </c>
      <c r="Q142" s="13" t="s">
        <v>97</v>
      </c>
      <c r="R142" s="13" t="s">
        <v>78</v>
      </c>
      <c r="S142" s="13" t="s">
        <v>78</v>
      </c>
    </row>
    <row r="143" spans="1:19">
      <c r="A143" s="13" t="s">
        <v>269</v>
      </c>
      <c r="B143" s="68">
        <v>817</v>
      </c>
      <c r="C143" s="13">
        <v>9163373</v>
      </c>
      <c r="D143" s="68">
        <v>3373</v>
      </c>
      <c r="E143" s="13">
        <v>135353</v>
      </c>
      <c r="F143" s="13" t="s">
        <v>75</v>
      </c>
      <c r="G143" s="13" t="s">
        <v>76</v>
      </c>
      <c r="H143" s="13" t="s">
        <v>77</v>
      </c>
      <c r="I143" s="69"/>
      <c r="L143"/>
      <c r="M143"/>
      <c r="N143">
        <v>107817</v>
      </c>
      <c r="P143" s="13" t="s">
        <v>79</v>
      </c>
      <c r="Q143" s="13" t="s">
        <v>97</v>
      </c>
      <c r="R143" s="13" t="s">
        <v>78</v>
      </c>
      <c r="S143" s="13" t="s">
        <v>78</v>
      </c>
    </row>
    <row r="144" spans="1:19">
      <c r="A144" s="13" t="s">
        <v>270</v>
      </c>
      <c r="B144" s="68">
        <v>691</v>
      </c>
      <c r="C144" s="13">
        <v>9162075</v>
      </c>
      <c r="D144" s="68">
        <v>2075</v>
      </c>
      <c r="E144" s="13">
        <v>115529</v>
      </c>
      <c r="F144" s="13" t="s">
        <v>75</v>
      </c>
      <c r="G144" s="13" t="s">
        <v>76</v>
      </c>
      <c r="H144" s="13" t="s">
        <v>77</v>
      </c>
      <c r="I144" s="69"/>
      <c r="L144"/>
      <c r="M144"/>
      <c r="N144">
        <v>107691</v>
      </c>
      <c r="P144" s="13" t="s">
        <v>79</v>
      </c>
      <c r="Q144" s="13" t="s">
        <v>73</v>
      </c>
      <c r="R144" s="13" t="s">
        <v>462</v>
      </c>
      <c r="S144" s="13" t="s">
        <v>92</v>
      </c>
    </row>
    <row r="145" spans="1:19">
      <c r="A145" s="13" t="s">
        <v>271</v>
      </c>
      <c r="B145" s="68">
        <v>696</v>
      </c>
      <c r="C145" s="13">
        <v>9163101</v>
      </c>
      <c r="D145" s="68">
        <v>3101</v>
      </c>
      <c r="E145" s="13">
        <v>143208</v>
      </c>
      <c r="F145" s="13" t="s">
        <v>75</v>
      </c>
      <c r="G145" s="13" t="s">
        <v>85</v>
      </c>
      <c r="H145" s="13" t="s">
        <v>90</v>
      </c>
      <c r="I145" s="69">
        <v>42614</v>
      </c>
      <c r="J145" s="13" t="s">
        <v>91</v>
      </c>
      <c r="K145" s="13" t="s">
        <v>17</v>
      </c>
      <c r="L145">
        <v>109289</v>
      </c>
      <c r="M145">
        <v>116883</v>
      </c>
      <c r="N145"/>
      <c r="P145" s="13" t="s">
        <v>79</v>
      </c>
      <c r="Q145" s="13" t="s">
        <v>97</v>
      </c>
      <c r="R145" s="13" t="s">
        <v>92</v>
      </c>
      <c r="S145" s="13" t="s">
        <v>92</v>
      </c>
    </row>
    <row r="146" spans="1:19">
      <c r="A146" s="13" t="s">
        <v>272</v>
      </c>
      <c r="B146" s="68">
        <v>892</v>
      </c>
      <c r="C146" s="13">
        <v>9162160</v>
      </c>
      <c r="D146" s="68">
        <v>2160</v>
      </c>
      <c r="E146" s="13">
        <v>115594</v>
      </c>
      <c r="F146" s="13" t="s">
        <v>75</v>
      </c>
      <c r="G146" s="13" t="s">
        <v>76</v>
      </c>
      <c r="H146" s="13" t="s">
        <v>77</v>
      </c>
      <c r="I146" s="69"/>
      <c r="L146"/>
      <c r="M146"/>
      <c r="N146">
        <v>107892</v>
      </c>
      <c r="P146" s="13" t="s">
        <v>79</v>
      </c>
      <c r="Q146" s="13" t="s">
        <v>73</v>
      </c>
      <c r="R146" s="13" t="s">
        <v>88</v>
      </c>
      <c r="S146" s="13" t="s">
        <v>88</v>
      </c>
    </row>
    <row r="147" spans="1:19">
      <c r="A147" s="13" t="s">
        <v>273</v>
      </c>
      <c r="B147" s="68">
        <v>893</v>
      </c>
      <c r="C147" s="13">
        <v>9163094</v>
      </c>
      <c r="D147" s="68">
        <v>3094</v>
      </c>
      <c r="E147" s="13">
        <v>115667</v>
      </c>
      <c r="F147" s="13" t="s">
        <v>75</v>
      </c>
      <c r="G147" s="13" t="s">
        <v>76</v>
      </c>
      <c r="H147" s="13" t="s">
        <v>102</v>
      </c>
      <c r="I147" s="69"/>
      <c r="K147" s="13" t="s">
        <v>17</v>
      </c>
      <c r="L147">
        <v>100798</v>
      </c>
      <c r="M147">
        <v>100510</v>
      </c>
      <c r="N147"/>
      <c r="P147" s="13" t="s">
        <v>79</v>
      </c>
      <c r="Q147" s="13" t="s">
        <v>73</v>
      </c>
      <c r="R147" s="13" t="s">
        <v>88</v>
      </c>
      <c r="S147" s="13" t="s">
        <v>88</v>
      </c>
    </row>
    <row r="148" spans="1:19">
      <c r="A148" s="13" t="s">
        <v>274</v>
      </c>
      <c r="B148" s="68">
        <v>564</v>
      </c>
      <c r="C148" s="13">
        <v>9162047</v>
      </c>
      <c r="D148" s="68">
        <v>2047</v>
      </c>
      <c r="E148" s="13">
        <v>149620</v>
      </c>
      <c r="F148" s="13" t="s">
        <v>75</v>
      </c>
      <c r="G148" s="13" t="s">
        <v>85</v>
      </c>
      <c r="H148" s="13" t="s">
        <v>90</v>
      </c>
      <c r="I148" s="69">
        <v>45047</v>
      </c>
      <c r="J148" s="13" t="s">
        <v>107</v>
      </c>
      <c r="K148" s="13" t="s">
        <v>17</v>
      </c>
      <c r="L148">
        <v>201373</v>
      </c>
      <c r="M148">
        <v>122649</v>
      </c>
      <c r="N148"/>
      <c r="P148" s="13" t="s">
        <v>79</v>
      </c>
      <c r="Q148" s="13" t="s">
        <v>73</v>
      </c>
      <c r="R148" s="13" t="s">
        <v>462</v>
      </c>
      <c r="S148" s="13" t="s">
        <v>482</v>
      </c>
    </row>
    <row r="149" spans="1:19">
      <c r="A149" s="13" t="s">
        <v>275</v>
      </c>
      <c r="B149" s="68">
        <v>694</v>
      </c>
      <c r="C149" s="13">
        <v>9163331</v>
      </c>
      <c r="D149" s="68">
        <v>3331</v>
      </c>
      <c r="E149" s="13">
        <v>115688</v>
      </c>
      <c r="F149" s="13" t="s">
        <v>75</v>
      </c>
      <c r="G149" s="13" t="s">
        <v>76</v>
      </c>
      <c r="H149" s="13" t="s">
        <v>94</v>
      </c>
      <c r="I149" s="69"/>
      <c r="L149"/>
      <c r="M149"/>
      <c r="N149">
        <v>107694</v>
      </c>
      <c r="P149" s="13" t="s">
        <v>79</v>
      </c>
      <c r="Q149" s="13" t="s">
        <v>97</v>
      </c>
      <c r="R149" s="13" t="s">
        <v>92</v>
      </c>
      <c r="S149" s="13" t="s">
        <v>92</v>
      </c>
    </row>
    <row r="150" spans="1:19">
      <c r="A150" s="13" t="s">
        <v>488</v>
      </c>
      <c r="B150" s="68">
        <v>572</v>
      </c>
      <c r="C150" s="13">
        <v>9162001</v>
      </c>
      <c r="D150" s="68">
        <v>2001</v>
      </c>
      <c r="E150" s="13">
        <v>138674</v>
      </c>
      <c r="F150" s="13" t="s">
        <v>75</v>
      </c>
      <c r="G150" s="13" t="s">
        <v>85</v>
      </c>
      <c r="H150" s="13" t="s">
        <v>86</v>
      </c>
      <c r="I150" s="69">
        <v>41153</v>
      </c>
      <c r="J150" s="13" t="s">
        <v>466</v>
      </c>
      <c r="K150" s="13" t="s">
        <v>17</v>
      </c>
      <c r="L150">
        <v>155659</v>
      </c>
      <c r="M150">
        <v>111848</v>
      </c>
      <c r="N150"/>
      <c r="O150" s="13" t="s">
        <v>489</v>
      </c>
      <c r="P150" s="13" t="s">
        <v>67</v>
      </c>
      <c r="Q150" s="13" t="s">
        <v>67</v>
      </c>
      <c r="R150" s="13" t="s">
        <v>463</v>
      </c>
      <c r="S150" s="13" t="s">
        <v>71</v>
      </c>
    </row>
    <row r="151" spans="1:19">
      <c r="A151" s="13" t="s">
        <v>490</v>
      </c>
      <c r="B151" s="68">
        <v>126</v>
      </c>
      <c r="C151" s="13">
        <v>9167003</v>
      </c>
      <c r="D151" s="68">
        <v>7003</v>
      </c>
      <c r="E151" s="13">
        <v>138430</v>
      </c>
      <c r="F151" s="13" t="s">
        <v>67</v>
      </c>
      <c r="G151" s="13" t="s">
        <v>85</v>
      </c>
      <c r="H151" s="13" t="s">
        <v>311</v>
      </c>
      <c r="I151" s="69">
        <v>41153</v>
      </c>
      <c r="J151" s="13" t="s">
        <v>466</v>
      </c>
      <c r="K151" s="13" t="s">
        <v>17</v>
      </c>
      <c r="L151">
        <v>156095</v>
      </c>
      <c r="M151">
        <v>111887</v>
      </c>
      <c r="N151"/>
      <c r="O151" s="13" t="s">
        <v>491</v>
      </c>
      <c r="P151" s="13" t="s">
        <v>67</v>
      </c>
      <c r="Q151" s="13" t="s">
        <v>67</v>
      </c>
      <c r="R151" s="13" t="s">
        <v>88</v>
      </c>
      <c r="S151" s="13" t="s">
        <v>88</v>
      </c>
    </row>
    <row r="152" spans="1:19">
      <c r="A152" s="13" t="s">
        <v>492</v>
      </c>
      <c r="B152" s="68">
        <v>543</v>
      </c>
      <c r="C152" s="13">
        <v>9162006</v>
      </c>
      <c r="D152" s="68">
        <v>2006</v>
      </c>
      <c r="E152" s="13">
        <v>138786</v>
      </c>
      <c r="F152" s="13" t="s">
        <v>75</v>
      </c>
      <c r="G152" s="13" t="s">
        <v>85</v>
      </c>
      <c r="H152" s="13" t="s">
        <v>86</v>
      </c>
      <c r="I152" s="69">
        <v>41153</v>
      </c>
      <c r="J152" s="13" t="s">
        <v>466</v>
      </c>
      <c r="K152" s="13" t="s">
        <v>17</v>
      </c>
      <c r="L152">
        <v>156819</v>
      </c>
      <c r="M152">
        <v>111889</v>
      </c>
      <c r="N152"/>
      <c r="O152" s="13" t="s">
        <v>493</v>
      </c>
      <c r="P152" s="13" t="s">
        <v>67</v>
      </c>
      <c r="Q152" s="13" t="s">
        <v>67</v>
      </c>
      <c r="R152" s="13" t="s">
        <v>100</v>
      </c>
      <c r="S152" s="13" t="s">
        <v>100</v>
      </c>
    </row>
    <row r="153" spans="1:19">
      <c r="A153" s="13" t="s">
        <v>276</v>
      </c>
      <c r="B153" s="68">
        <v>940</v>
      </c>
      <c r="C153" s="13">
        <v>9162004</v>
      </c>
      <c r="D153" s="68">
        <v>2004</v>
      </c>
      <c r="E153" s="13">
        <v>115483</v>
      </c>
      <c r="F153" s="13" t="s">
        <v>75</v>
      </c>
      <c r="G153" s="13" t="s">
        <v>76</v>
      </c>
      <c r="H153" s="13" t="s">
        <v>77</v>
      </c>
      <c r="I153" s="69"/>
      <c r="L153"/>
      <c r="M153"/>
      <c r="N153">
        <v>107940</v>
      </c>
      <c r="P153" s="13" t="s">
        <v>79</v>
      </c>
      <c r="Q153" s="13" t="s">
        <v>73</v>
      </c>
      <c r="R153" s="13" t="s">
        <v>78</v>
      </c>
      <c r="S153" s="13" t="s">
        <v>78</v>
      </c>
    </row>
    <row r="154" spans="1:19">
      <c r="A154" s="13" t="s">
        <v>277</v>
      </c>
      <c r="B154" s="68">
        <v>695</v>
      </c>
      <c r="C154" s="13">
        <v>9163044</v>
      </c>
      <c r="D154" s="68">
        <v>3044</v>
      </c>
      <c r="E154" s="13">
        <v>115631</v>
      </c>
      <c r="F154" s="13" t="s">
        <v>75</v>
      </c>
      <c r="G154" s="13" t="s">
        <v>76</v>
      </c>
      <c r="H154" s="13" t="s">
        <v>102</v>
      </c>
      <c r="I154" s="69"/>
      <c r="L154"/>
      <c r="M154"/>
      <c r="N154">
        <v>107695</v>
      </c>
      <c r="P154" s="13" t="s">
        <v>79</v>
      </c>
      <c r="Q154" s="13" t="s">
        <v>97</v>
      </c>
      <c r="R154" s="13" t="s">
        <v>100</v>
      </c>
      <c r="S154" s="13" t="s">
        <v>100</v>
      </c>
    </row>
    <row r="155" spans="1:19">
      <c r="A155" s="13" t="s">
        <v>278</v>
      </c>
      <c r="B155" s="68">
        <v>699</v>
      </c>
      <c r="C155" s="13">
        <v>9163045</v>
      </c>
      <c r="D155" s="68">
        <v>3045</v>
      </c>
      <c r="E155" s="13">
        <v>149255</v>
      </c>
      <c r="F155" s="13" t="s">
        <v>75</v>
      </c>
      <c r="G155" s="13" t="s">
        <v>85</v>
      </c>
      <c r="H155" s="13" t="s">
        <v>90</v>
      </c>
      <c r="I155" s="69">
        <v>44835</v>
      </c>
      <c r="J155" s="13" t="s">
        <v>187</v>
      </c>
      <c r="K155" s="13" t="s">
        <v>17</v>
      </c>
      <c r="L155">
        <v>199394</v>
      </c>
      <c r="M155">
        <v>122014</v>
      </c>
      <c r="N155"/>
      <c r="P155" s="13" t="s">
        <v>79</v>
      </c>
      <c r="Q155" s="13" t="s">
        <v>97</v>
      </c>
      <c r="R155" s="13" t="s">
        <v>463</v>
      </c>
      <c r="S155" s="13" t="s">
        <v>482</v>
      </c>
    </row>
    <row r="156" spans="1:19">
      <c r="A156" s="13" t="s">
        <v>279</v>
      </c>
      <c r="B156" s="68">
        <v>963</v>
      </c>
      <c r="C156" s="13">
        <v>9162029</v>
      </c>
      <c r="D156" s="68">
        <v>2029</v>
      </c>
      <c r="E156" s="13">
        <v>143655</v>
      </c>
      <c r="F156" s="13" t="s">
        <v>75</v>
      </c>
      <c r="G156" s="13" t="s">
        <v>68</v>
      </c>
      <c r="H156" s="13" t="s">
        <v>178</v>
      </c>
      <c r="I156" s="69">
        <v>42979</v>
      </c>
      <c r="J156" s="13" t="s">
        <v>127</v>
      </c>
      <c r="K156" s="13" t="s">
        <v>17</v>
      </c>
      <c r="L156">
        <v>176259</v>
      </c>
      <c r="M156">
        <v>117010</v>
      </c>
      <c r="N156"/>
      <c r="P156" s="13" t="s">
        <v>79</v>
      </c>
      <c r="Q156" s="13" t="s">
        <v>97</v>
      </c>
      <c r="R156" s="13" t="s">
        <v>71</v>
      </c>
      <c r="S156" s="13" t="s">
        <v>71</v>
      </c>
    </row>
    <row r="157" spans="1:19">
      <c r="A157" s="13" t="s">
        <v>280</v>
      </c>
      <c r="B157" s="68">
        <v>941</v>
      </c>
      <c r="C157" s="13">
        <v>9162033</v>
      </c>
      <c r="D157" s="68">
        <v>2033</v>
      </c>
      <c r="E157" s="13">
        <v>115498</v>
      </c>
      <c r="F157" s="13" t="s">
        <v>75</v>
      </c>
      <c r="G157" s="13" t="s">
        <v>76</v>
      </c>
      <c r="H157" s="13" t="s">
        <v>77</v>
      </c>
      <c r="I157" s="69"/>
      <c r="K157" s="13" t="s">
        <v>17</v>
      </c>
      <c r="L157">
        <v>100405</v>
      </c>
      <c r="M157">
        <v>123414</v>
      </c>
      <c r="N157"/>
      <c r="O157" s="13" t="s">
        <v>472</v>
      </c>
      <c r="P157" s="13" t="s">
        <v>79</v>
      </c>
      <c r="Q157" s="13" t="s">
        <v>97</v>
      </c>
      <c r="R157" s="13" t="s">
        <v>71</v>
      </c>
      <c r="S157" s="13" t="s">
        <v>78</v>
      </c>
    </row>
    <row r="158" spans="1:19">
      <c r="A158" s="13" t="s">
        <v>281</v>
      </c>
      <c r="B158" s="68">
        <v>942</v>
      </c>
      <c r="C158" s="13">
        <v>9162031</v>
      </c>
      <c r="D158" s="68">
        <v>2031</v>
      </c>
      <c r="E158" s="13">
        <v>115496</v>
      </c>
      <c r="F158" s="13" t="s">
        <v>75</v>
      </c>
      <c r="G158" s="13" t="s">
        <v>76</v>
      </c>
      <c r="H158" s="13" t="s">
        <v>77</v>
      </c>
      <c r="I158" s="69"/>
      <c r="K158" s="13" t="s">
        <v>17</v>
      </c>
      <c r="L158">
        <v>100405</v>
      </c>
      <c r="M158">
        <v>100508</v>
      </c>
      <c r="N158"/>
      <c r="P158" s="13" t="s">
        <v>79</v>
      </c>
      <c r="Q158" s="13" t="s">
        <v>73</v>
      </c>
      <c r="R158" s="13" t="s">
        <v>71</v>
      </c>
      <c r="S158" s="13" t="s">
        <v>78</v>
      </c>
    </row>
    <row r="159" spans="1:19">
      <c r="A159" s="13" t="s">
        <v>282</v>
      </c>
      <c r="B159" s="68">
        <v>705</v>
      </c>
      <c r="C159" s="13">
        <v>9163047</v>
      </c>
      <c r="D159" s="68">
        <v>3047</v>
      </c>
      <c r="E159" s="13">
        <v>142434</v>
      </c>
      <c r="F159" s="13" t="s">
        <v>75</v>
      </c>
      <c r="G159" s="13" t="s">
        <v>85</v>
      </c>
      <c r="H159" s="13" t="s">
        <v>90</v>
      </c>
      <c r="I159" s="69">
        <v>42309</v>
      </c>
      <c r="J159" s="13" t="s">
        <v>91</v>
      </c>
      <c r="K159" s="13" t="s">
        <v>17</v>
      </c>
      <c r="L159">
        <v>170721</v>
      </c>
      <c r="M159">
        <v>115776</v>
      </c>
      <c r="N159"/>
      <c r="P159" s="13" t="s">
        <v>79</v>
      </c>
      <c r="Q159" s="13" t="s">
        <v>73</v>
      </c>
      <c r="R159" s="13" t="s">
        <v>463</v>
      </c>
      <c r="S159" s="13" t="s">
        <v>92</v>
      </c>
    </row>
    <row r="160" spans="1:19">
      <c r="A160" s="13" t="s">
        <v>283</v>
      </c>
      <c r="B160" s="68">
        <v>709</v>
      </c>
      <c r="C160" s="13">
        <v>9162077</v>
      </c>
      <c r="D160" s="68">
        <v>2077</v>
      </c>
      <c r="E160" s="13">
        <v>115531</v>
      </c>
      <c r="F160" s="13" t="s">
        <v>75</v>
      </c>
      <c r="G160" s="13" t="s">
        <v>76</v>
      </c>
      <c r="H160" s="13" t="s">
        <v>77</v>
      </c>
      <c r="I160" s="69"/>
      <c r="L160"/>
      <c r="M160"/>
      <c r="N160">
        <v>107709</v>
      </c>
      <c r="P160" s="13" t="s">
        <v>79</v>
      </c>
      <c r="Q160" s="13" t="s">
        <v>97</v>
      </c>
      <c r="R160" s="13" t="s">
        <v>100</v>
      </c>
      <c r="S160" s="13" t="s">
        <v>100</v>
      </c>
    </row>
    <row r="161" spans="1:19">
      <c r="A161" s="13" t="s">
        <v>284</v>
      </c>
      <c r="B161" s="68">
        <v>710</v>
      </c>
      <c r="C161" s="13">
        <v>9163048</v>
      </c>
      <c r="D161" s="68">
        <v>3048</v>
      </c>
      <c r="E161" s="13">
        <v>148212</v>
      </c>
      <c r="F161" s="13" t="s">
        <v>75</v>
      </c>
      <c r="G161" s="13" t="s">
        <v>85</v>
      </c>
      <c r="H161" s="13" t="s">
        <v>90</v>
      </c>
      <c r="I161" s="69">
        <v>44197</v>
      </c>
      <c r="J161" s="13" t="s">
        <v>110</v>
      </c>
      <c r="K161" s="13" t="s">
        <v>17</v>
      </c>
      <c r="L161">
        <v>190953</v>
      </c>
      <c r="M161">
        <v>120725</v>
      </c>
      <c r="N161"/>
      <c r="P161" s="13" t="s">
        <v>79</v>
      </c>
      <c r="Q161" s="13" t="s">
        <v>73</v>
      </c>
      <c r="R161" s="13" t="s">
        <v>100</v>
      </c>
      <c r="S161" s="13" t="s">
        <v>100</v>
      </c>
    </row>
    <row r="162" spans="1:19">
      <c r="A162" s="13" t="s">
        <v>285</v>
      </c>
      <c r="B162" s="68">
        <v>373</v>
      </c>
      <c r="C162" s="13">
        <v>9165424</v>
      </c>
      <c r="D162" s="68">
        <v>5424</v>
      </c>
      <c r="E162" s="13">
        <v>115775</v>
      </c>
      <c r="F162" s="13" t="s">
        <v>84</v>
      </c>
      <c r="G162" s="13" t="s">
        <v>76</v>
      </c>
      <c r="H162" s="13" t="s">
        <v>96</v>
      </c>
      <c r="I162" s="69"/>
      <c r="K162" s="13" t="s">
        <v>17</v>
      </c>
      <c r="L162">
        <v>102262</v>
      </c>
      <c r="M162">
        <v>100313</v>
      </c>
      <c r="N162"/>
      <c r="P162" s="13" t="s">
        <v>79</v>
      </c>
      <c r="Q162" s="13" t="s">
        <v>73</v>
      </c>
      <c r="R162" s="13" t="s">
        <v>92</v>
      </c>
      <c r="S162" s="13" t="s">
        <v>92</v>
      </c>
    </row>
    <row r="163" spans="1:19">
      <c r="A163" s="13" t="s">
        <v>286</v>
      </c>
      <c r="B163" s="68">
        <v>375</v>
      </c>
      <c r="C163" s="13">
        <v>9165401</v>
      </c>
      <c r="D163" s="68">
        <v>5401</v>
      </c>
      <c r="E163" s="13">
        <v>137123</v>
      </c>
      <c r="F163" s="13" t="s">
        <v>84</v>
      </c>
      <c r="G163" s="13" t="s">
        <v>85</v>
      </c>
      <c r="H163" s="13" t="s">
        <v>90</v>
      </c>
      <c r="I163" s="69">
        <v>40756</v>
      </c>
      <c r="J163" s="13" t="s">
        <v>121</v>
      </c>
      <c r="K163" s="13" t="s">
        <v>17</v>
      </c>
      <c r="L163">
        <v>150045</v>
      </c>
      <c r="M163">
        <v>110114</v>
      </c>
      <c r="N163"/>
      <c r="P163" s="13" t="s">
        <v>72</v>
      </c>
      <c r="Q163" s="13" t="s">
        <v>67</v>
      </c>
      <c r="R163" s="13" t="s">
        <v>92</v>
      </c>
      <c r="S163" s="13" t="s">
        <v>92</v>
      </c>
    </row>
    <row r="164" spans="1:19">
      <c r="A164" s="13" t="s">
        <v>287</v>
      </c>
      <c r="B164" s="68">
        <v>816</v>
      </c>
      <c r="C164" s="13">
        <v>9162179</v>
      </c>
      <c r="D164" s="68">
        <v>2179</v>
      </c>
      <c r="E164" s="13">
        <v>131782</v>
      </c>
      <c r="F164" s="13" t="s">
        <v>75</v>
      </c>
      <c r="G164" s="13" t="s">
        <v>76</v>
      </c>
      <c r="H164" s="13" t="s">
        <v>77</v>
      </c>
      <c r="I164" s="69"/>
      <c r="L164"/>
      <c r="M164"/>
      <c r="N164">
        <v>107816</v>
      </c>
      <c r="P164" s="13" t="s">
        <v>79</v>
      </c>
      <c r="Q164" s="13" t="s">
        <v>73</v>
      </c>
      <c r="R164" s="13" t="s">
        <v>78</v>
      </c>
      <c r="S164" s="13" t="s">
        <v>78</v>
      </c>
    </row>
    <row r="165" spans="1:19">
      <c r="A165" s="13" t="s">
        <v>288</v>
      </c>
      <c r="B165" s="68">
        <v>714</v>
      </c>
      <c r="C165" s="13">
        <v>9163050</v>
      </c>
      <c r="D165" s="68">
        <v>3050</v>
      </c>
      <c r="E165" s="13">
        <v>115636</v>
      </c>
      <c r="F165" s="13" t="s">
        <v>75</v>
      </c>
      <c r="G165" s="13" t="s">
        <v>76</v>
      </c>
      <c r="H165" s="13" t="s">
        <v>102</v>
      </c>
      <c r="I165" s="69"/>
      <c r="L165"/>
      <c r="M165"/>
      <c r="N165">
        <v>107714</v>
      </c>
      <c r="P165" s="13" t="s">
        <v>79</v>
      </c>
      <c r="Q165" s="13" t="s">
        <v>73</v>
      </c>
      <c r="R165" s="13" t="s">
        <v>462</v>
      </c>
      <c r="S165" s="13" t="s">
        <v>482</v>
      </c>
    </row>
    <row r="166" spans="1:19">
      <c r="A166" s="13" t="s">
        <v>289</v>
      </c>
      <c r="B166" s="68">
        <v>717</v>
      </c>
      <c r="C166" s="13">
        <v>9162081</v>
      </c>
      <c r="D166" s="68">
        <v>2081</v>
      </c>
      <c r="E166" s="13">
        <v>115533</v>
      </c>
      <c r="F166" s="13" t="s">
        <v>75</v>
      </c>
      <c r="G166" s="13" t="s">
        <v>76</v>
      </c>
      <c r="H166" s="13" t="s">
        <v>77</v>
      </c>
      <c r="I166" s="69"/>
      <c r="L166"/>
      <c r="M166"/>
      <c r="N166">
        <v>107717</v>
      </c>
      <c r="P166" s="13" t="s">
        <v>79</v>
      </c>
      <c r="Q166" s="13" t="s">
        <v>73</v>
      </c>
      <c r="R166" s="13" t="s">
        <v>463</v>
      </c>
      <c r="S166" s="13" t="s">
        <v>482</v>
      </c>
    </row>
    <row r="167" spans="1:19">
      <c r="A167" s="13" t="s">
        <v>290</v>
      </c>
      <c r="B167" s="68">
        <v>718</v>
      </c>
      <c r="C167" s="13">
        <v>9165217</v>
      </c>
      <c r="D167" s="68">
        <v>5217</v>
      </c>
      <c r="E167" s="13">
        <v>141547</v>
      </c>
      <c r="F167" s="13" t="s">
        <v>75</v>
      </c>
      <c r="G167" s="13" t="s">
        <v>85</v>
      </c>
      <c r="H167" s="13" t="s">
        <v>90</v>
      </c>
      <c r="I167" s="69">
        <v>41944</v>
      </c>
      <c r="J167" s="13" t="s">
        <v>91</v>
      </c>
      <c r="K167" s="13" t="s">
        <v>17</v>
      </c>
      <c r="L167">
        <v>166321</v>
      </c>
      <c r="M167">
        <v>114625</v>
      </c>
      <c r="N167"/>
      <c r="P167" s="13" t="s">
        <v>79</v>
      </c>
      <c r="Q167" s="13" t="s">
        <v>97</v>
      </c>
      <c r="R167" s="13" t="s">
        <v>463</v>
      </c>
      <c r="S167" s="13" t="s">
        <v>92</v>
      </c>
    </row>
    <row r="168" spans="1:19">
      <c r="A168" s="13" t="s">
        <v>291</v>
      </c>
      <c r="B168" s="68">
        <v>720</v>
      </c>
      <c r="C168" s="13">
        <v>9163337</v>
      </c>
      <c r="D168" s="68">
        <v>3337</v>
      </c>
      <c r="E168" s="13">
        <v>115692</v>
      </c>
      <c r="F168" s="13" t="s">
        <v>75</v>
      </c>
      <c r="G168" s="13" t="s">
        <v>76</v>
      </c>
      <c r="H168" s="13" t="s">
        <v>94</v>
      </c>
      <c r="I168" s="69"/>
      <c r="L168"/>
      <c r="M168"/>
      <c r="N168">
        <v>107720</v>
      </c>
      <c r="P168" s="13" t="s">
        <v>79</v>
      </c>
      <c r="Q168" s="13" t="s">
        <v>97</v>
      </c>
      <c r="R168" s="13" t="s">
        <v>463</v>
      </c>
      <c r="S168" s="13" t="s">
        <v>92</v>
      </c>
    </row>
    <row r="169" spans="1:19">
      <c r="A169" s="13" t="s">
        <v>292</v>
      </c>
      <c r="B169" s="68">
        <v>721</v>
      </c>
      <c r="C169" s="13">
        <v>9163338</v>
      </c>
      <c r="D169" s="68">
        <v>3338</v>
      </c>
      <c r="E169" s="13">
        <v>115693</v>
      </c>
      <c r="F169" s="13" t="s">
        <v>75</v>
      </c>
      <c r="G169" s="13" t="s">
        <v>76</v>
      </c>
      <c r="H169" s="13" t="s">
        <v>94</v>
      </c>
      <c r="I169" s="69"/>
      <c r="L169"/>
      <c r="M169"/>
      <c r="N169">
        <v>107721</v>
      </c>
      <c r="P169" s="13" t="s">
        <v>79</v>
      </c>
      <c r="Q169" s="13" t="s">
        <v>73</v>
      </c>
      <c r="R169" s="13" t="s">
        <v>100</v>
      </c>
      <c r="S169" s="13" t="s">
        <v>100</v>
      </c>
    </row>
    <row r="170" spans="1:19">
      <c r="A170" s="13" t="s">
        <v>293</v>
      </c>
      <c r="B170" s="68">
        <v>814</v>
      </c>
      <c r="C170" s="13">
        <v>9162125</v>
      </c>
      <c r="D170" s="68">
        <v>2125</v>
      </c>
      <c r="E170" s="13">
        <v>140511</v>
      </c>
      <c r="F170" s="13" t="s">
        <v>75</v>
      </c>
      <c r="G170" s="13" t="s">
        <v>85</v>
      </c>
      <c r="H170" s="13" t="s">
        <v>90</v>
      </c>
      <c r="I170" s="69">
        <v>41640</v>
      </c>
      <c r="J170" s="13" t="s">
        <v>294</v>
      </c>
      <c r="K170" s="13" t="s">
        <v>17</v>
      </c>
      <c r="L170">
        <v>161085</v>
      </c>
      <c r="M170">
        <v>113548</v>
      </c>
      <c r="N170"/>
      <c r="P170" s="13" t="s">
        <v>79</v>
      </c>
      <c r="Q170" s="13" t="s">
        <v>73</v>
      </c>
      <c r="R170" s="13" t="s">
        <v>71</v>
      </c>
      <c r="S170" s="13" t="s">
        <v>71</v>
      </c>
    </row>
    <row r="171" spans="1:19">
      <c r="A171" s="13" t="s">
        <v>295</v>
      </c>
      <c r="B171" s="68">
        <v>724</v>
      </c>
      <c r="C171" s="13">
        <v>9163052</v>
      </c>
      <c r="D171" s="68">
        <v>3052</v>
      </c>
      <c r="E171" s="13">
        <v>115637</v>
      </c>
      <c r="F171" s="13" t="s">
        <v>75</v>
      </c>
      <c r="G171" s="13" t="s">
        <v>76</v>
      </c>
      <c r="H171" s="13" t="s">
        <v>102</v>
      </c>
      <c r="I171" s="69"/>
      <c r="L171"/>
      <c r="M171"/>
      <c r="N171">
        <v>107724</v>
      </c>
      <c r="P171" s="13" t="s">
        <v>79</v>
      </c>
      <c r="Q171" s="13" t="s">
        <v>73</v>
      </c>
      <c r="R171" s="13" t="s">
        <v>92</v>
      </c>
      <c r="S171" s="13" t="s">
        <v>92</v>
      </c>
    </row>
    <row r="172" spans="1:19">
      <c r="A172" s="13" t="s">
        <v>296</v>
      </c>
      <c r="B172" s="68">
        <v>898</v>
      </c>
      <c r="C172" s="13">
        <v>9162155</v>
      </c>
      <c r="D172" s="68">
        <v>2155</v>
      </c>
      <c r="E172" s="13">
        <v>115590</v>
      </c>
      <c r="F172" s="13" t="s">
        <v>75</v>
      </c>
      <c r="G172" s="13" t="s">
        <v>76</v>
      </c>
      <c r="H172" s="13" t="s">
        <v>77</v>
      </c>
      <c r="I172" s="69"/>
      <c r="L172"/>
      <c r="M172"/>
      <c r="N172">
        <v>107898</v>
      </c>
      <c r="P172" s="13" t="s">
        <v>79</v>
      </c>
      <c r="Q172" s="13" t="s">
        <v>73</v>
      </c>
      <c r="R172" s="13" t="s">
        <v>88</v>
      </c>
      <c r="S172" s="13" t="s">
        <v>88</v>
      </c>
    </row>
    <row r="173" spans="1:19">
      <c r="A173" s="13" t="s">
        <v>297</v>
      </c>
      <c r="B173" s="68">
        <v>363</v>
      </c>
      <c r="C173" s="13">
        <v>9165411</v>
      </c>
      <c r="D173" s="68">
        <v>5411</v>
      </c>
      <c r="E173" s="13">
        <v>138746</v>
      </c>
      <c r="F173" s="13" t="s">
        <v>84</v>
      </c>
      <c r="G173" s="13" t="s">
        <v>85</v>
      </c>
      <c r="H173" s="13" t="s">
        <v>90</v>
      </c>
      <c r="I173" s="69">
        <v>41153</v>
      </c>
      <c r="J173" s="13" t="s">
        <v>298</v>
      </c>
      <c r="K173" s="13" t="s">
        <v>17</v>
      </c>
      <c r="L173">
        <v>155952</v>
      </c>
      <c r="M173">
        <v>111916</v>
      </c>
      <c r="N173"/>
      <c r="P173" s="13" t="s">
        <v>72</v>
      </c>
      <c r="Q173" s="13" t="s">
        <v>73</v>
      </c>
      <c r="R173" s="13" t="s">
        <v>100</v>
      </c>
      <c r="S173" s="13" t="s">
        <v>100</v>
      </c>
    </row>
    <row r="174" spans="1:19">
      <c r="A174" s="13" t="s">
        <v>299</v>
      </c>
      <c r="B174" s="68">
        <v>728</v>
      </c>
      <c r="C174" s="13">
        <v>9163340</v>
      </c>
      <c r="D174" s="68">
        <v>3340</v>
      </c>
      <c r="E174" s="13">
        <v>150091</v>
      </c>
      <c r="F174" s="13" t="s">
        <v>75</v>
      </c>
      <c r="G174" s="13" t="s">
        <v>85</v>
      </c>
      <c r="H174" s="13" t="s">
        <v>90</v>
      </c>
      <c r="I174" s="69">
        <v>45200</v>
      </c>
      <c r="J174" s="13" t="s">
        <v>110</v>
      </c>
      <c r="K174" s="13" t="s">
        <v>17</v>
      </c>
      <c r="L174">
        <v>190953</v>
      </c>
      <c r="M174">
        <v>122812</v>
      </c>
      <c r="N174"/>
      <c r="P174" s="13" t="s">
        <v>79</v>
      </c>
      <c r="Q174" s="13" t="s">
        <v>97</v>
      </c>
      <c r="R174" s="13" t="s">
        <v>100</v>
      </c>
      <c r="S174" s="13" t="s">
        <v>100</v>
      </c>
    </row>
    <row r="175" spans="1:19">
      <c r="A175" s="13" t="s">
        <v>300</v>
      </c>
      <c r="B175" s="68">
        <v>729</v>
      </c>
      <c r="C175" s="13">
        <v>9163055</v>
      </c>
      <c r="D175" s="68">
        <v>3055</v>
      </c>
      <c r="E175" s="13">
        <v>142438</v>
      </c>
      <c r="F175" s="13" t="s">
        <v>75</v>
      </c>
      <c r="G175" s="13" t="s">
        <v>85</v>
      </c>
      <c r="H175" s="13" t="s">
        <v>90</v>
      </c>
      <c r="I175" s="69">
        <v>42309</v>
      </c>
      <c r="J175" s="13" t="s">
        <v>91</v>
      </c>
      <c r="K175" s="13" t="s">
        <v>17</v>
      </c>
      <c r="L175">
        <v>170967</v>
      </c>
      <c r="M175">
        <v>115860</v>
      </c>
      <c r="N175"/>
      <c r="P175" s="13" t="s">
        <v>79</v>
      </c>
      <c r="Q175" s="13" t="s">
        <v>73</v>
      </c>
      <c r="R175" s="13" t="s">
        <v>463</v>
      </c>
      <c r="S175" s="13" t="s">
        <v>482</v>
      </c>
    </row>
    <row r="176" spans="1:19">
      <c r="A176" s="13" t="s">
        <v>301</v>
      </c>
      <c r="B176" s="68">
        <v>731</v>
      </c>
      <c r="C176" s="13">
        <v>9163341</v>
      </c>
      <c r="D176" s="68">
        <v>3341</v>
      </c>
      <c r="E176" s="13">
        <v>115695</v>
      </c>
      <c r="F176" s="13" t="s">
        <v>75</v>
      </c>
      <c r="G176" s="13" t="s">
        <v>76</v>
      </c>
      <c r="H176" s="13" t="s">
        <v>94</v>
      </c>
      <c r="I176" s="69"/>
      <c r="L176"/>
      <c r="M176"/>
      <c r="N176">
        <v>107731</v>
      </c>
      <c r="P176" s="13" t="s">
        <v>79</v>
      </c>
      <c r="Q176" s="13" t="s">
        <v>73</v>
      </c>
      <c r="R176" s="13" t="s">
        <v>92</v>
      </c>
      <c r="S176" s="13" t="s">
        <v>92</v>
      </c>
    </row>
    <row r="177" spans="1:19">
      <c r="A177" s="13" t="s">
        <v>302</v>
      </c>
      <c r="B177" s="68">
        <v>730</v>
      </c>
      <c r="C177" s="13">
        <v>9163056</v>
      </c>
      <c r="D177" s="68">
        <v>3056</v>
      </c>
      <c r="E177" s="13">
        <v>115641</v>
      </c>
      <c r="F177" s="13" t="s">
        <v>75</v>
      </c>
      <c r="G177" s="13" t="s">
        <v>76</v>
      </c>
      <c r="H177" s="13" t="s">
        <v>102</v>
      </c>
      <c r="I177" s="69"/>
      <c r="L177"/>
      <c r="M177"/>
      <c r="N177">
        <v>107730</v>
      </c>
      <c r="P177" s="13" t="s">
        <v>79</v>
      </c>
      <c r="Q177" s="13" t="s">
        <v>73</v>
      </c>
      <c r="R177" s="13" t="s">
        <v>463</v>
      </c>
      <c r="S177" s="13" t="s">
        <v>482</v>
      </c>
    </row>
    <row r="178" spans="1:19">
      <c r="A178" s="13" t="s">
        <v>303</v>
      </c>
      <c r="B178" s="68">
        <v>732</v>
      </c>
      <c r="C178" s="13">
        <v>9162119</v>
      </c>
      <c r="D178" s="68">
        <v>2119</v>
      </c>
      <c r="E178" s="13">
        <v>151066</v>
      </c>
      <c r="F178" s="13" t="s">
        <v>75</v>
      </c>
      <c r="G178" s="13" t="s">
        <v>85</v>
      </c>
      <c r="H178" s="13" t="s">
        <v>90</v>
      </c>
      <c r="I178" s="69">
        <v>45536</v>
      </c>
      <c r="J178" s="13" t="s">
        <v>127</v>
      </c>
      <c r="K178" s="13" t="s">
        <v>17</v>
      </c>
      <c r="L178">
        <v>206823</v>
      </c>
      <c r="M178">
        <v>108290</v>
      </c>
      <c r="N178"/>
      <c r="O178" s="13" t="s">
        <v>473</v>
      </c>
      <c r="P178" s="13" t="s">
        <v>79</v>
      </c>
      <c r="Q178" s="13" t="s">
        <v>73</v>
      </c>
      <c r="R178" s="13" t="s">
        <v>71</v>
      </c>
      <c r="S178" s="13" t="s">
        <v>71</v>
      </c>
    </row>
    <row r="179" spans="1:19">
      <c r="A179" s="13" t="s">
        <v>304</v>
      </c>
      <c r="B179" s="68">
        <v>733</v>
      </c>
      <c r="C179" s="13">
        <v>9163057</v>
      </c>
      <c r="D179" s="68">
        <v>3057</v>
      </c>
      <c r="E179" s="13">
        <v>115642</v>
      </c>
      <c r="F179" s="13" t="s">
        <v>75</v>
      </c>
      <c r="G179" s="13" t="s">
        <v>76</v>
      </c>
      <c r="H179" s="13" t="s">
        <v>102</v>
      </c>
      <c r="I179" s="69"/>
      <c r="L179"/>
      <c r="M179"/>
      <c r="N179">
        <v>107733</v>
      </c>
      <c r="P179" s="13" t="s">
        <v>79</v>
      </c>
      <c r="Q179" s="13" t="s">
        <v>97</v>
      </c>
      <c r="R179" s="13" t="s">
        <v>71</v>
      </c>
      <c r="S179" s="13" t="s">
        <v>71</v>
      </c>
    </row>
    <row r="180" spans="1:19">
      <c r="A180" s="13" t="s">
        <v>305</v>
      </c>
      <c r="B180" s="68">
        <v>526</v>
      </c>
      <c r="C180" s="13">
        <v>9162167</v>
      </c>
      <c r="D180" s="68">
        <v>2167</v>
      </c>
      <c r="E180" s="13">
        <v>150838</v>
      </c>
      <c r="F180" s="13" t="s">
        <v>75</v>
      </c>
      <c r="G180" s="13" t="s">
        <v>85</v>
      </c>
      <c r="H180" s="13" t="s">
        <v>86</v>
      </c>
      <c r="I180" s="69">
        <v>45474</v>
      </c>
      <c r="J180" s="13" t="s">
        <v>99</v>
      </c>
      <c r="K180" s="13" t="s">
        <v>17</v>
      </c>
      <c r="L180">
        <v>206834</v>
      </c>
      <c r="M180">
        <v>123592</v>
      </c>
      <c r="N180"/>
      <c r="O180" s="13" t="s">
        <v>474</v>
      </c>
      <c r="P180" s="13" t="s">
        <v>79</v>
      </c>
      <c r="Q180" s="13" t="s">
        <v>73</v>
      </c>
      <c r="R180" s="13" t="s">
        <v>71</v>
      </c>
      <c r="S180" s="13" t="s">
        <v>71</v>
      </c>
    </row>
    <row r="181" spans="1:19">
      <c r="A181" s="13" t="s">
        <v>306</v>
      </c>
      <c r="B181" s="68">
        <v>735</v>
      </c>
      <c r="C181" s="13">
        <v>9163310</v>
      </c>
      <c r="D181" s="68">
        <v>3310</v>
      </c>
      <c r="E181" s="13">
        <v>115674</v>
      </c>
      <c r="F181" s="13" t="s">
        <v>75</v>
      </c>
      <c r="G181" s="13" t="s">
        <v>76</v>
      </c>
      <c r="H181" s="13" t="s">
        <v>94</v>
      </c>
      <c r="I181" s="69"/>
      <c r="L181"/>
      <c r="M181"/>
      <c r="N181">
        <v>107735</v>
      </c>
      <c r="P181" s="13" t="s">
        <v>79</v>
      </c>
      <c r="Q181" s="13" t="s">
        <v>73</v>
      </c>
      <c r="R181" s="13" t="s">
        <v>463</v>
      </c>
      <c r="S181" s="13" t="s">
        <v>92</v>
      </c>
    </row>
    <row r="182" spans="1:19">
      <c r="A182" s="13" t="s">
        <v>307</v>
      </c>
      <c r="B182" s="68">
        <v>900</v>
      </c>
      <c r="C182" s="13">
        <v>9165221</v>
      </c>
      <c r="D182" s="68">
        <v>5221</v>
      </c>
      <c r="E182" s="13">
        <v>135857</v>
      </c>
      <c r="F182" s="13" t="s">
        <v>75</v>
      </c>
      <c r="G182" s="13" t="s">
        <v>76</v>
      </c>
      <c r="H182" s="13" t="s">
        <v>96</v>
      </c>
      <c r="I182" s="69"/>
      <c r="J182" s="13" t="s">
        <v>220</v>
      </c>
      <c r="L182"/>
      <c r="M182"/>
      <c r="N182">
        <v>107900</v>
      </c>
      <c r="P182" s="13" t="s">
        <v>79</v>
      </c>
      <c r="Q182" s="13" t="s">
        <v>73</v>
      </c>
      <c r="R182" s="13" t="s">
        <v>88</v>
      </c>
      <c r="S182" s="13" t="s">
        <v>88</v>
      </c>
    </row>
    <row r="183" spans="1:19">
      <c r="A183" s="13" t="s">
        <v>308</v>
      </c>
      <c r="B183" s="68">
        <v>797</v>
      </c>
      <c r="C183" s="13">
        <v>9162090</v>
      </c>
      <c r="D183" s="68">
        <v>2090</v>
      </c>
      <c r="E183" s="13">
        <v>115539</v>
      </c>
      <c r="F183" s="13" t="s">
        <v>75</v>
      </c>
      <c r="G183" s="13" t="s">
        <v>76</v>
      </c>
      <c r="H183" s="13" t="s">
        <v>77</v>
      </c>
      <c r="I183" s="69"/>
      <c r="L183"/>
      <c r="M183"/>
      <c r="N183">
        <v>107797</v>
      </c>
      <c r="P183" s="13" t="s">
        <v>79</v>
      </c>
      <c r="Q183" s="13" t="s">
        <v>73</v>
      </c>
      <c r="R183" s="13" t="s">
        <v>92</v>
      </c>
      <c r="S183" s="13" t="s">
        <v>92</v>
      </c>
    </row>
    <row r="184" spans="1:19">
      <c r="A184" s="13" t="s">
        <v>309</v>
      </c>
      <c r="B184" s="68">
        <v>743</v>
      </c>
      <c r="C184" s="13">
        <v>9162108</v>
      </c>
      <c r="D184" s="68">
        <v>2108</v>
      </c>
      <c r="E184" s="13">
        <v>115553</v>
      </c>
      <c r="F184" s="13" t="s">
        <v>75</v>
      </c>
      <c r="G184" s="13" t="s">
        <v>76</v>
      </c>
      <c r="H184" s="13" t="s">
        <v>77</v>
      </c>
      <c r="I184" s="69"/>
      <c r="L184"/>
      <c r="M184"/>
      <c r="N184">
        <v>107743</v>
      </c>
      <c r="P184" s="13" t="s">
        <v>79</v>
      </c>
      <c r="Q184" s="13" t="s">
        <v>73</v>
      </c>
      <c r="R184" s="13" t="s">
        <v>100</v>
      </c>
      <c r="S184" s="13" t="s">
        <v>100</v>
      </c>
    </row>
    <row r="185" spans="1:19">
      <c r="A185" s="13" t="s">
        <v>310</v>
      </c>
      <c r="B185" s="68">
        <v>137</v>
      </c>
      <c r="C185" s="13">
        <v>9167004</v>
      </c>
      <c r="D185" s="68">
        <v>7004</v>
      </c>
      <c r="E185" s="13">
        <v>147158</v>
      </c>
      <c r="F185" s="13" t="s">
        <v>67</v>
      </c>
      <c r="G185" s="13" t="s">
        <v>85</v>
      </c>
      <c r="H185" s="13" t="s">
        <v>311</v>
      </c>
      <c r="I185" s="69">
        <v>43617</v>
      </c>
      <c r="J185" s="13" t="s">
        <v>116</v>
      </c>
      <c r="K185" s="13" t="s">
        <v>17</v>
      </c>
      <c r="L185">
        <v>184401</v>
      </c>
      <c r="M185">
        <v>119424</v>
      </c>
      <c r="N185"/>
      <c r="P185" s="13" t="s">
        <v>79</v>
      </c>
      <c r="Q185" s="13" t="s">
        <v>97</v>
      </c>
      <c r="R185" s="13" t="s">
        <v>462</v>
      </c>
      <c r="S185" s="13" t="s">
        <v>482</v>
      </c>
    </row>
    <row r="186" spans="1:19">
      <c r="A186" s="13" t="s">
        <v>312</v>
      </c>
      <c r="B186" s="68">
        <v>398</v>
      </c>
      <c r="C186" s="13">
        <v>9165403</v>
      </c>
      <c r="D186" s="68">
        <v>5403</v>
      </c>
      <c r="E186" s="13">
        <v>136353</v>
      </c>
      <c r="F186" s="13" t="s">
        <v>84</v>
      </c>
      <c r="G186" s="13" t="s">
        <v>85</v>
      </c>
      <c r="H186" s="13" t="s">
        <v>90</v>
      </c>
      <c r="I186" s="69">
        <v>40513</v>
      </c>
      <c r="J186" s="13" t="s">
        <v>313</v>
      </c>
      <c r="K186" s="13" t="s">
        <v>17</v>
      </c>
      <c r="L186">
        <v>145923</v>
      </c>
      <c r="M186">
        <v>109312</v>
      </c>
      <c r="N186"/>
      <c r="P186" s="13" t="s">
        <v>72</v>
      </c>
      <c r="Q186" s="13" t="s">
        <v>67</v>
      </c>
      <c r="R186" s="13" t="s">
        <v>88</v>
      </c>
      <c r="S186" s="13" t="s">
        <v>88</v>
      </c>
    </row>
    <row r="187" spans="1:19">
      <c r="A187" s="13" t="s">
        <v>314</v>
      </c>
      <c r="B187" s="68">
        <v>749</v>
      </c>
      <c r="C187" s="13">
        <v>9163060</v>
      </c>
      <c r="D187" s="68">
        <v>3060</v>
      </c>
      <c r="E187" s="13">
        <v>115643</v>
      </c>
      <c r="F187" s="13" t="s">
        <v>75</v>
      </c>
      <c r="G187" s="13" t="s">
        <v>76</v>
      </c>
      <c r="H187" s="13" t="s">
        <v>102</v>
      </c>
      <c r="I187" s="69"/>
      <c r="L187"/>
      <c r="M187"/>
      <c r="N187">
        <v>107749</v>
      </c>
      <c r="P187" s="13" t="s">
        <v>79</v>
      </c>
      <c r="Q187" s="13" t="s">
        <v>73</v>
      </c>
      <c r="R187" s="13" t="s">
        <v>100</v>
      </c>
      <c r="S187" s="13" t="s">
        <v>100</v>
      </c>
    </row>
    <row r="188" spans="1:19">
      <c r="A188" s="13" t="s">
        <v>315</v>
      </c>
      <c r="B188" s="68">
        <v>130</v>
      </c>
      <c r="C188" s="13">
        <v>9167026</v>
      </c>
      <c r="D188" s="68">
        <v>7026</v>
      </c>
      <c r="E188" s="13">
        <v>149396</v>
      </c>
      <c r="F188" s="13" t="s">
        <v>67</v>
      </c>
      <c r="G188" s="13" t="s">
        <v>85</v>
      </c>
      <c r="H188" s="13" t="s">
        <v>311</v>
      </c>
      <c r="I188" s="69">
        <v>41153</v>
      </c>
      <c r="J188" s="13" t="s">
        <v>316</v>
      </c>
      <c r="K188" s="13" t="s">
        <v>17</v>
      </c>
      <c r="L188">
        <v>197825</v>
      </c>
      <c r="M188">
        <v>111867</v>
      </c>
      <c r="N188"/>
      <c r="O188" s="13" t="s">
        <v>317</v>
      </c>
      <c r="P188" s="13" t="s">
        <v>79</v>
      </c>
      <c r="Q188" s="13" t="s">
        <v>73</v>
      </c>
      <c r="R188" s="13" t="s">
        <v>92</v>
      </c>
      <c r="S188" s="13" t="s">
        <v>92</v>
      </c>
    </row>
    <row r="189" spans="1:19">
      <c r="A189" s="13" t="s">
        <v>318</v>
      </c>
      <c r="B189" s="68">
        <v>726</v>
      </c>
      <c r="C189" s="13">
        <v>9165203</v>
      </c>
      <c r="D189" s="68">
        <v>5203</v>
      </c>
      <c r="E189" s="13">
        <v>115733</v>
      </c>
      <c r="F189" s="13" t="s">
        <v>75</v>
      </c>
      <c r="G189" s="13" t="s">
        <v>76</v>
      </c>
      <c r="H189" s="13" t="s">
        <v>96</v>
      </c>
      <c r="I189" s="69"/>
      <c r="L189"/>
      <c r="M189"/>
      <c r="N189">
        <v>107726</v>
      </c>
      <c r="P189" s="13" t="s">
        <v>79</v>
      </c>
      <c r="Q189" s="13" t="s">
        <v>73</v>
      </c>
      <c r="R189" s="13" t="s">
        <v>100</v>
      </c>
      <c r="S189" s="13" t="s">
        <v>100</v>
      </c>
    </row>
    <row r="190" spans="1:19">
      <c r="A190" s="13" t="s">
        <v>319</v>
      </c>
      <c r="B190" s="68">
        <v>750</v>
      </c>
      <c r="C190" s="13">
        <v>9162109</v>
      </c>
      <c r="D190" s="68">
        <v>2109</v>
      </c>
      <c r="E190" s="13">
        <v>115554</v>
      </c>
      <c r="F190" s="13" t="s">
        <v>75</v>
      </c>
      <c r="G190" s="13" t="s">
        <v>76</v>
      </c>
      <c r="H190" s="13" t="s">
        <v>77</v>
      </c>
      <c r="I190" s="69"/>
      <c r="L190"/>
      <c r="M190"/>
      <c r="N190">
        <v>107558</v>
      </c>
      <c r="O190" s="13" t="s">
        <v>320</v>
      </c>
      <c r="P190" s="13" t="s">
        <v>79</v>
      </c>
      <c r="Q190" s="13" t="s">
        <v>73</v>
      </c>
      <c r="R190" s="13" t="s">
        <v>100</v>
      </c>
      <c r="S190" s="13" t="s">
        <v>100</v>
      </c>
    </row>
    <row r="191" spans="1:19">
      <c r="A191" s="13" t="s">
        <v>321</v>
      </c>
      <c r="B191" s="68">
        <v>355</v>
      </c>
      <c r="C191" s="13">
        <v>9165421</v>
      </c>
      <c r="D191" s="68">
        <v>5421</v>
      </c>
      <c r="E191" s="13">
        <v>115772</v>
      </c>
      <c r="F191" s="13" t="s">
        <v>84</v>
      </c>
      <c r="G191" s="13" t="s">
        <v>76</v>
      </c>
      <c r="H191" s="13" t="s">
        <v>96</v>
      </c>
      <c r="I191" s="69"/>
      <c r="K191" s="13" t="s">
        <v>17</v>
      </c>
      <c r="L191">
        <v>102261</v>
      </c>
      <c r="M191">
        <v>100148</v>
      </c>
      <c r="N191"/>
      <c r="P191" s="13" t="s">
        <v>79</v>
      </c>
      <c r="Q191" s="13" t="s">
        <v>73</v>
      </c>
      <c r="R191" s="13" t="s">
        <v>88</v>
      </c>
      <c r="S191" s="13" t="s">
        <v>88</v>
      </c>
    </row>
    <row r="192" spans="1:19">
      <c r="A192" s="13" t="s">
        <v>322</v>
      </c>
      <c r="B192" s="68">
        <v>604</v>
      </c>
      <c r="C192" s="13">
        <v>9163319</v>
      </c>
      <c r="D192" s="68">
        <v>3319</v>
      </c>
      <c r="E192" s="13">
        <v>115681</v>
      </c>
      <c r="F192" s="13" t="s">
        <v>75</v>
      </c>
      <c r="G192" s="13" t="s">
        <v>76</v>
      </c>
      <c r="H192" s="13" t="s">
        <v>94</v>
      </c>
      <c r="I192" s="69"/>
      <c r="K192" s="13" t="s">
        <v>17</v>
      </c>
      <c r="L192">
        <v>101450</v>
      </c>
      <c r="M192">
        <v>100465</v>
      </c>
      <c r="N192"/>
      <c r="P192" s="13" t="s">
        <v>79</v>
      </c>
      <c r="Q192" s="13" t="s">
        <v>73</v>
      </c>
      <c r="R192" s="13" t="s">
        <v>462</v>
      </c>
      <c r="S192" s="13" t="s">
        <v>482</v>
      </c>
    </row>
    <row r="193" spans="1:19">
      <c r="A193" s="13" t="s">
        <v>323</v>
      </c>
      <c r="B193" s="68">
        <v>754</v>
      </c>
      <c r="C193" s="13">
        <v>9163343</v>
      </c>
      <c r="D193" s="68">
        <v>3343</v>
      </c>
      <c r="E193" s="13">
        <v>115696</v>
      </c>
      <c r="F193" s="13" t="s">
        <v>75</v>
      </c>
      <c r="G193" s="13" t="s">
        <v>76</v>
      </c>
      <c r="H193" s="13" t="s">
        <v>94</v>
      </c>
      <c r="I193" s="69"/>
      <c r="L193"/>
      <c r="M193"/>
      <c r="N193">
        <v>107754</v>
      </c>
      <c r="P193" s="13" t="s">
        <v>79</v>
      </c>
      <c r="Q193" s="13" t="s">
        <v>73</v>
      </c>
      <c r="R193" s="13" t="s">
        <v>71</v>
      </c>
      <c r="S193" s="13" t="s">
        <v>88</v>
      </c>
    </row>
    <row r="194" spans="1:19">
      <c r="A194" s="13" t="s">
        <v>324</v>
      </c>
      <c r="B194" s="68">
        <v>755</v>
      </c>
      <c r="C194" s="13">
        <v>9162010</v>
      </c>
      <c r="D194" s="68">
        <v>2010</v>
      </c>
      <c r="E194" s="13">
        <v>139643</v>
      </c>
      <c r="F194" s="13" t="s">
        <v>75</v>
      </c>
      <c r="G194" s="13" t="s">
        <v>85</v>
      </c>
      <c r="H194" s="13" t="s">
        <v>86</v>
      </c>
      <c r="I194" s="69">
        <v>41548</v>
      </c>
      <c r="J194" s="13" t="s">
        <v>91</v>
      </c>
      <c r="K194" s="13" t="s">
        <v>17</v>
      </c>
      <c r="L194">
        <v>161120</v>
      </c>
      <c r="M194">
        <v>113306</v>
      </c>
      <c r="N194"/>
      <c r="P194" s="13" t="s">
        <v>79</v>
      </c>
      <c r="Q194" s="13" t="s">
        <v>73</v>
      </c>
      <c r="R194" s="13" t="s">
        <v>100</v>
      </c>
      <c r="S194" s="13" t="s">
        <v>100</v>
      </c>
    </row>
    <row r="195" spans="1:19">
      <c r="A195" s="13" t="s">
        <v>475</v>
      </c>
      <c r="B195" s="68">
        <v>815</v>
      </c>
      <c r="C195" s="13">
        <v>9162163</v>
      </c>
      <c r="D195" s="68">
        <v>2163</v>
      </c>
      <c r="E195" s="13">
        <v>150684</v>
      </c>
      <c r="F195" s="13" t="s">
        <v>75</v>
      </c>
      <c r="G195" s="13" t="s">
        <v>85</v>
      </c>
      <c r="H195" s="13" t="s">
        <v>86</v>
      </c>
      <c r="I195" s="69">
        <v>45323</v>
      </c>
      <c r="J195" s="13" t="s">
        <v>140</v>
      </c>
      <c r="K195" s="13" t="s">
        <v>17</v>
      </c>
      <c r="L195">
        <v>204845</v>
      </c>
      <c r="M195">
        <v>123212</v>
      </c>
      <c r="N195"/>
      <c r="O195" s="13" t="s">
        <v>476</v>
      </c>
      <c r="P195" s="13" t="s">
        <v>79</v>
      </c>
      <c r="Q195" s="13" t="s">
        <v>73</v>
      </c>
      <c r="R195" s="13" t="s">
        <v>71</v>
      </c>
      <c r="S195" s="13" t="s">
        <v>71</v>
      </c>
    </row>
    <row r="196" spans="1:19">
      <c r="A196" s="13" t="s">
        <v>325</v>
      </c>
      <c r="B196" s="68">
        <v>759</v>
      </c>
      <c r="C196" s="13">
        <v>9163063</v>
      </c>
      <c r="D196" s="68">
        <v>3063</v>
      </c>
      <c r="E196" s="13">
        <v>115645</v>
      </c>
      <c r="F196" s="13" t="s">
        <v>75</v>
      </c>
      <c r="G196" s="13" t="s">
        <v>76</v>
      </c>
      <c r="H196" s="13" t="s">
        <v>102</v>
      </c>
      <c r="I196" s="69"/>
      <c r="L196"/>
      <c r="M196"/>
      <c r="N196">
        <v>107759</v>
      </c>
      <c r="P196" s="13" t="s">
        <v>79</v>
      </c>
      <c r="Q196" s="13" t="s">
        <v>73</v>
      </c>
      <c r="R196" s="13" t="s">
        <v>92</v>
      </c>
      <c r="S196" s="13" t="s">
        <v>92</v>
      </c>
    </row>
    <row r="197" spans="1:19">
      <c r="A197" s="13" t="s">
        <v>326</v>
      </c>
      <c r="B197" s="68">
        <v>761</v>
      </c>
      <c r="C197" s="13">
        <v>9163054</v>
      </c>
      <c r="D197" s="68">
        <v>3054</v>
      </c>
      <c r="E197" s="13">
        <v>115639</v>
      </c>
      <c r="F197" s="13" t="s">
        <v>75</v>
      </c>
      <c r="G197" s="13" t="s">
        <v>76</v>
      </c>
      <c r="H197" s="13" t="s">
        <v>102</v>
      </c>
      <c r="I197" s="69"/>
      <c r="L197"/>
      <c r="M197"/>
      <c r="N197">
        <v>107769</v>
      </c>
      <c r="O197" s="13" t="s">
        <v>327</v>
      </c>
      <c r="P197" s="13" t="s">
        <v>79</v>
      </c>
      <c r="Q197" s="13" t="s">
        <v>73</v>
      </c>
      <c r="R197" s="13" t="s">
        <v>100</v>
      </c>
      <c r="S197" s="13" t="s">
        <v>100</v>
      </c>
    </row>
    <row r="198" spans="1:19">
      <c r="A198" s="13" t="s">
        <v>328</v>
      </c>
      <c r="B198" s="68">
        <v>708</v>
      </c>
      <c r="C198" s="13">
        <v>9163064</v>
      </c>
      <c r="D198" s="68">
        <v>3064</v>
      </c>
      <c r="E198" s="13">
        <v>137132</v>
      </c>
      <c r="F198" s="13" t="s">
        <v>75</v>
      </c>
      <c r="G198" s="13" t="s">
        <v>85</v>
      </c>
      <c r="H198" s="13" t="s">
        <v>90</v>
      </c>
      <c r="I198" s="69">
        <v>40756</v>
      </c>
      <c r="J198" s="13" t="s">
        <v>99</v>
      </c>
      <c r="K198" s="13" t="s">
        <v>17</v>
      </c>
      <c r="L198">
        <v>150586</v>
      </c>
      <c r="M198">
        <v>110275</v>
      </c>
      <c r="N198"/>
      <c r="P198" s="13" t="s">
        <v>67</v>
      </c>
      <c r="Q198" s="13" t="s">
        <v>97</v>
      </c>
      <c r="R198" s="13" t="s">
        <v>100</v>
      </c>
      <c r="S198" s="13" t="s">
        <v>100</v>
      </c>
    </row>
    <row r="199" spans="1:19">
      <c r="A199" s="13" t="s">
        <v>329</v>
      </c>
      <c r="B199" s="68">
        <v>346</v>
      </c>
      <c r="C199" s="13">
        <v>9165407</v>
      </c>
      <c r="D199" s="68">
        <v>5407</v>
      </c>
      <c r="E199" s="13">
        <v>115758</v>
      </c>
      <c r="F199" s="13" t="s">
        <v>84</v>
      </c>
      <c r="G199" s="13" t="s">
        <v>76</v>
      </c>
      <c r="H199" s="13" t="s">
        <v>96</v>
      </c>
      <c r="I199" s="69"/>
      <c r="K199" s="13" t="s">
        <v>17</v>
      </c>
      <c r="L199">
        <v>101498</v>
      </c>
      <c r="M199">
        <v>100145</v>
      </c>
      <c r="N199"/>
      <c r="P199" s="13" t="s">
        <v>72</v>
      </c>
      <c r="Q199" s="13" t="s">
        <v>73</v>
      </c>
      <c r="R199" s="13" t="s">
        <v>92</v>
      </c>
      <c r="S199" s="13" t="s">
        <v>92</v>
      </c>
    </row>
    <row r="200" spans="1:19">
      <c r="A200" s="13" t="s">
        <v>330</v>
      </c>
      <c r="B200" s="68">
        <v>340</v>
      </c>
      <c r="C200" s="13">
        <v>9165400</v>
      </c>
      <c r="D200" s="68">
        <v>5400</v>
      </c>
      <c r="E200" s="13">
        <v>136767</v>
      </c>
      <c r="F200" s="13" t="s">
        <v>84</v>
      </c>
      <c r="G200" s="13" t="s">
        <v>85</v>
      </c>
      <c r="H200" s="13" t="s">
        <v>90</v>
      </c>
      <c r="I200" s="69">
        <v>40695</v>
      </c>
      <c r="J200" s="13" t="s">
        <v>331</v>
      </c>
      <c r="K200" s="13" t="s">
        <v>17</v>
      </c>
      <c r="L200">
        <v>148495</v>
      </c>
      <c r="M200">
        <v>109992</v>
      </c>
      <c r="N200"/>
      <c r="P200" s="13" t="s">
        <v>72</v>
      </c>
      <c r="Q200" s="13" t="s">
        <v>67</v>
      </c>
      <c r="R200" s="13" t="s">
        <v>78</v>
      </c>
      <c r="S200" s="13" t="s">
        <v>78</v>
      </c>
    </row>
    <row r="201" spans="1:19">
      <c r="A201" s="13" t="s">
        <v>332</v>
      </c>
      <c r="B201" s="68">
        <v>763</v>
      </c>
      <c r="C201" s="13">
        <v>9162123</v>
      </c>
      <c r="D201" s="68">
        <v>2123</v>
      </c>
      <c r="E201" s="13">
        <v>115565</v>
      </c>
      <c r="F201" s="13" t="s">
        <v>75</v>
      </c>
      <c r="G201" s="13" t="s">
        <v>76</v>
      </c>
      <c r="H201" s="13" t="s">
        <v>77</v>
      </c>
      <c r="I201" s="69"/>
      <c r="L201"/>
      <c r="M201"/>
      <c r="N201">
        <v>107763</v>
      </c>
      <c r="P201" s="13" t="s">
        <v>79</v>
      </c>
      <c r="Q201" s="13" t="s">
        <v>73</v>
      </c>
      <c r="R201" s="13" t="s">
        <v>92</v>
      </c>
      <c r="S201" s="13" t="s">
        <v>92</v>
      </c>
    </row>
    <row r="202" spans="1:19">
      <c r="A202" s="13" t="s">
        <v>333</v>
      </c>
      <c r="B202" s="68">
        <v>764</v>
      </c>
      <c r="C202" s="13">
        <v>9162085</v>
      </c>
      <c r="D202" s="68">
        <v>2085</v>
      </c>
      <c r="E202" s="13">
        <v>115535</v>
      </c>
      <c r="F202" s="13" t="s">
        <v>75</v>
      </c>
      <c r="G202" s="13" t="s">
        <v>76</v>
      </c>
      <c r="H202" s="13" t="s">
        <v>77</v>
      </c>
      <c r="I202" s="69"/>
      <c r="L202"/>
      <c r="M202"/>
      <c r="N202">
        <v>107764</v>
      </c>
      <c r="P202" s="13" t="s">
        <v>79</v>
      </c>
      <c r="Q202" s="13" t="s">
        <v>73</v>
      </c>
      <c r="R202" s="13" t="s">
        <v>462</v>
      </c>
      <c r="S202" s="13" t="s">
        <v>482</v>
      </c>
    </row>
    <row r="203" spans="1:19">
      <c r="A203" s="13" t="s">
        <v>334</v>
      </c>
      <c r="B203" s="68">
        <v>902</v>
      </c>
      <c r="C203" s="13">
        <v>9162158</v>
      </c>
      <c r="D203" s="68">
        <v>2158</v>
      </c>
      <c r="E203" s="13">
        <v>144898</v>
      </c>
      <c r="F203" s="13" t="s">
        <v>75</v>
      </c>
      <c r="G203" s="13" t="s">
        <v>85</v>
      </c>
      <c r="H203" s="13" t="s">
        <v>90</v>
      </c>
      <c r="I203" s="69">
        <v>42979</v>
      </c>
      <c r="J203" s="13" t="s">
        <v>127</v>
      </c>
      <c r="K203" s="13" t="s">
        <v>17</v>
      </c>
      <c r="L203">
        <v>174636</v>
      </c>
      <c r="M203">
        <v>117803</v>
      </c>
      <c r="N203"/>
      <c r="P203" s="13" t="s">
        <v>79</v>
      </c>
      <c r="Q203" s="13" t="s">
        <v>73</v>
      </c>
      <c r="R203" s="13" t="s">
        <v>88</v>
      </c>
      <c r="S203" s="13" t="s">
        <v>88</v>
      </c>
    </row>
    <row r="204" spans="1:19">
      <c r="A204" s="13" t="s">
        <v>335</v>
      </c>
      <c r="B204" s="68">
        <v>903</v>
      </c>
      <c r="C204" s="13">
        <v>9162157</v>
      </c>
      <c r="D204" s="68">
        <v>2157</v>
      </c>
      <c r="E204" s="13">
        <v>137255</v>
      </c>
      <c r="F204" s="13" t="s">
        <v>75</v>
      </c>
      <c r="G204" s="13" t="s">
        <v>85</v>
      </c>
      <c r="H204" s="13" t="s">
        <v>90</v>
      </c>
      <c r="I204" s="69">
        <v>40756</v>
      </c>
      <c r="J204" s="13" t="s">
        <v>127</v>
      </c>
      <c r="K204" s="13" t="s">
        <v>17</v>
      </c>
      <c r="L204">
        <v>150043</v>
      </c>
      <c r="M204">
        <v>110276</v>
      </c>
      <c r="N204"/>
      <c r="P204" s="13" t="s">
        <v>67</v>
      </c>
      <c r="Q204" s="13" t="s">
        <v>73</v>
      </c>
      <c r="R204" s="13" t="s">
        <v>88</v>
      </c>
      <c r="S204" s="13" t="s">
        <v>88</v>
      </c>
    </row>
    <row r="205" spans="1:19">
      <c r="A205" s="13" t="s">
        <v>336</v>
      </c>
      <c r="B205" s="68">
        <v>765</v>
      </c>
      <c r="C205" s="13">
        <v>9163065</v>
      </c>
      <c r="D205" s="68">
        <v>3065</v>
      </c>
      <c r="E205" s="13">
        <v>115647</v>
      </c>
      <c r="F205" s="13" t="s">
        <v>75</v>
      </c>
      <c r="G205" s="13" t="s">
        <v>76</v>
      </c>
      <c r="H205" s="13" t="s">
        <v>102</v>
      </c>
      <c r="I205" s="69"/>
      <c r="L205"/>
      <c r="M205"/>
      <c r="N205">
        <v>107765</v>
      </c>
      <c r="P205" s="13" t="s">
        <v>79</v>
      </c>
      <c r="Q205" s="13" t="s">
        <v>73</v>
      </c>
      <c r="R205" s="13" t="s">
        <v>100</v>
      </c>
      <c r="S205" s="13" t="s">
        <v>100</v>
      </c>
    </row>
    <row r="206" spans="1:19">
      <c r="A206" s="13" t="s">
        <v>337</v>
      </c>
      <c r="B206" s="68">
        <v>771</v>
      </c>
      <c r="C206" s="13">
        <v>9163345</v>
      </c>
      <c r="D206" s="68">
        <v>3345</v>
      </c>
      <c r="E206" s="13">
        <v>115698</v>
      </c>
      <c r="F206" s="13" t="s">
        <v>75</v>
      </c>
      <c r="G206" s="13" t="s">
        <v>76</v>
      </c>
      <c r="H206" s="13" t="s">
        <v>94</v>
      </c>
      <c r="I206" s="69"/>
      <c r="L206"/>
      <c r="M206"/>
      <c r="N206">
        <v>107771</v>
      </c>
      <c r="P206" s="13" t="s">
        <v>79</v>
      </c>
      <c r="Q206" s="13" t="s">
        <v>73</v>
      </c>
      <c r="R206" s="13" t="s">
        <v>463</v>
      </c>
      <c r="S206" s="13" t="s">
        <v>482</v>
      </c>
    </row>
    <row r="207" spans="1:19">
      <c r="A207" s="13" t="s">
        <v>338</v>
      </c>
      <c r="B207" s="68">
        <v>369</v>
      </c>
      <c r="C207" s="13">
        <v>9164064</v>
      </c>
      <c r="D207" s="68">
        <v>4064</v>
      </c>
      <c r="E207" s="13">
        <v>137298</v>
      </c>
      <c r="F207" s="13" t="s">
        <v>84</v>
      </c>
      <c r="G207" s="13" t="s">
        <v>85</v>
      </c>
      <c r="H207" s="13" t="s">
        <v>90</v>
      </c>
      <c r="I207" s="69">
        <v>40772</v>
      </c>
      <c r="J207" s="13" t="s">
        <v>339</v>
      </c>
      <c r="K207" s="13" t="s">
        <v>17</v>
      </c>
      <c r="L207">
        <v>149995</v>
      </c>
      <c r="M207">
        <v>110259</v>
      </c>
      <c r="N207"/>
      <c r="P207" s="13" t="s">
        <v>79</v>
      </c>
      <c r="Q207" s="13" t="s">
        <v>67</v>
      </c>
      <c r="R207" s="13" t="s">
        <v>78</v>
      </c>
      <c r="S207" s="13" t="s">
        <v>78</v>
      </c>
    </row>
    <row r="208" spans="1:19">
      <c r="A208" s="13" t="s">
        <v>340</v>
      </c>
      <c r="B208" s="68">
        <v>711</v>
      </c>
      <c r="C208" s="13">
        <v>9165216</v>
      </c>
      <c r="D208" s="68">
        <v>5216</v>
      </c>
      <c r="E208" s="13">
        <v>139165</v>
      </c>
      <c r="F208" s="13" t="s">
        <v>75</v>
      </c>
      <c r="G208" s="13" t="s">
        <v>85</v>
      </c>
      <c r="H208" s="13" t="s">
        <v>90</v>
      </c>
      <c r="I208" s="69">
        <v>41275</v>
      </c>
      <c r="J208" s="13" t="s">
        <v>110</v>
      </c>
      <c r="K208" s="13" t="s">
        <v>17</v>
      </c>
      <c r="L208">
        <v>157793</v>
      </c>
      <c r="M208">
        <v>112141</v>
      </c>
      <c r="N208"/>
      <c r="P208" s="13" t="s">
        <v>79</v>
      </c>
      <c r="Q208" s="13" t="s">
        <v>97</v>
      </c>
      <c r="R208" s="13" t="s">
        <v>100</v>
      </c>
      <c r="S208" s="13" t="s">
        <v>100</v>
      </c>
    </row>
    <row r="209" spans="1:19">
      <c r="A209" s="13" t="s">
        <v>341</v>
      </c>
      <c r="B209" s="68">
        <v>399</v>
      </c>
      <c r="C209" s="13">
        <v>9164010</v>
      </c>
      <c r="D209" s="68">
        <v>4010</v>
      </c>
      <c r="E209" s="13">
        <v>144761</v>
      </c>
      <c r="F209" s="13" t="s">
        <v>84</v>
      </c>
      <c r="G209" s="13" t="s">
        <v>68</v>
      </c>
      <c r="H209" s="13" t="s">
        <v>342</v>
      </c>
      <c r="I209" s="69"/>
      <c r="J209" s="13" t="s">
        <v>343</v>
      </c>
      <c r="K209" s="13" t="s">
        <v>17</v>
      </c>
      <c r="L209">
        <v>173415</v>
      </c>
      <c r="M209">
        <v>118039</v>
      </c>
      <c r="N209"/>
      <c r="P209" s="13" t="s">
        <v>72</v>
      </c>
      <c r="Q209" s="13" t="s">
        <v>73</v>
      </c>
      <c r="R209" s="13" t="s">
        <v>92</v>
      </c>
      <c r="S209" s="13" t="s">
        <v>92</v>
      </c>
    </row>
    <row r="210" spans="1:19">
      <c r="A210" s="13" t="s">
        <v>344</v>
      </c>
      <c r="B210" s="68">
        <v>337</v>
      </c>
      <c r="C210" s="13">
        <v>9164006</v>
      </c>
      <c r="D210" s="68">
        <v>4006</v>
      </c>
      <c r="E210" s="13">
        <v>138496</v>
      </c>
      <c r="F210" s="13" t="s">
        <v>84</v>
      </c>
      <c r="G210" s="13" t="s">
        <v>85</v>
      </c>
      <c r="H210" s="13" t="s">
        <v>86</v>
      </c>
      <c r="I210" s="69">
        <v>41153</v>
      </c>
      <c r="J210" s="13" t="s">
        <v>343</v>
      </c>
      <c r="K210" s="13" t="s">
        <v>17</v>
      </c>
      <c r="L210">
        <v>167552</v>
      </c>
      <c r="M210">
        <v>111888</v>
      </c>
      <c r="N210"/>
      <c r="P210" s="13" t="s">
        <v>67</v>
      </c>
      <c r="Q210" s="13" t="s">
        <v>67</v>
      </c>
      <c r="R210" s="13" t="s">
        <v>100</v>
      </c>
      <c r="S210" s="13" t="s">
        <v>100</v>
      </c>
    </row>
    <row r="211" spans="1:19">
      <c r="A211" s="13" t="s">
        <v>345</v>
      </c>
      <c r="B211" s="68">
        <v>775</v>
      </c>
      <c r="C211" s="13">
        <v>9162072</v>
      </c>
      <c r="D211" s="68">
        <v>2072</v>
      </c>
      <c r="E211" s="13">
        <v>115526</v>
      </c>
      <c r="F211" s="13" t="s">
        <v>75</v>
      </c>
      <c r="G211" s="13" t="s">
        <v>76</v>
      </c>
      <c r="H211" s="13" t="s">
        <v>77</v>
      </c>
      <c r="I211" s="69"/>
      <c r="L211"/>
      <c r="M211"/>
      <c r="N211">
        <v>107775</v>
      </c>
      <c r="P211" s="13" t="s">
        <v>79</v>
      </c>
      <c r="Q211" s="13" t="s">
        <v>73</v>
      </c>
      <c r="R211" s="13" t="s">
        <v>92</v>
      </c>
      <c r="S211" s="13" t="s">
        <v>92</v>
      </c>
    </row>
    <row r="212" spans="1:19">
      <c r="A212" s="13" t="s">
        <v>346</v>
      </c>
      <c r="B212" s="68">
        <v>776</v>
      </c>
      <c r="C212" s="13">
        <v>9162084</v>
      </c>
      <c r="D212" s="68">
        <v>2084</v>
      </c>
      <c r="E212" s="13">
        <v>115534</v>
      </c>
      <c r="F212" s="13" t="s">
        <v>75</v>
      </c>
      <c r="G212" s="13" t="s">
        <v>76</v>
      </c>
      <c r="H212" s="13" t="s">
        <v>77</v>
      </c>
      <c r="I212" s="69"/>
      <c r="L212"/>
      <c r="M212"/>
      <c r="N212">
        <v>107776</v>
      </c>
      <c r="P212" s="13" t="s">
        <v>79</v>
      </c>
      <c r="Q212" s="13" t="s">
        <v>97</v>
      </c>
      <c r="R212" s="13" t="s">
        <v>463</v>
      </c>
      <c r="S212" s="13" t="s">
        <v>92</v>
      </c>
    </row>
    <row r="213" spans="1:19">
      <c r="A213" s="13" t="s">
        <v>347</v>
      </c>
      <c r="B213" s="68">
        <v>777</v>
      </c>
      <c r="C213" s="13">
        <v>9163067</v>
      </c>
      <c r="D213" s="68">
        <v>3067</v>
      </c>
      <c r="E213" s="13">
        <v>151418</v>
      </c>
      <c r="F213" s="13" t="s">
        <v>75</v>
      </c>
      <c r="G213" s="13" t="s">
        <v>85</v>
      </c>
      <c r="H213" s="13" t="s">
        <v>90</v>
      </c>
      <c r="I213" s="69">
        <v>45689</v>
      </c>
      <c r="J213" s="13" t="s">
        <v>159</v>
      </c>
      <c r="K213" s="13" t="s">
        <v>17</v>
      </c>
      <c r="L213">
        <v>208135</v>
      </c>
      <c r="M213">
        <v>123973</v>
      </c>
      <c r="N213"/>
      <c r="O213" s="13" t="s">
        <v>494</v>
      </c>
      <c r="P213" s="13" t="s">
        <v>79</v>
      </c>
      <c r="Q213" s="13" t="s">
        <v>73</v>
      </c>
      <c r="R213" s="13" t="s">
        <v>463</v>
      </c>
      <c r="S213" s="13" t="s">
        <v>482</v>
      </c>
    </row>
    <row r="214" spans="1:19">
      <c r="A214" s="13" t="s">
        <v>348</v>
      </c>
      <c r="B214" s="68">
        <v>779</v>
      </c>
      <c r="C214" s="13">
        <v>9163068</v>
      </c>
      <c r="D214" s="68">
        <v>3068</v>
      </c>
      <c r="E214" s="13">
        <v>115649</v>
      </c>
      <c r="F214" s="13" t="s">
        <v>75</v>
      </c>
      <c r="G214" s="13" t="s">
        <v>76</v>
      </c>
      <c r="H214" s="13" t="s">
        <v>102</v>
      </c>
      <c r="I214" s="69"/>
      <c r="L214"/>
      <c r="M214"/>
      <c r="N214">
        <v>107779</v>
      </c>
      <c r="P214" s="13" t="s">
        <v>79</v>
      </c>
      <c r="Q214" s="13" t="s">
        <v>73</v>
      </c>
      <c r="R214" s="13" t="s">
        <v>463</v>
      </c>
      <c r="S214" s="13" t="s">
        <v>71</v>
      </c>
    </row>
    <row r="215" spans="1:19">
      <c r="A215" s="13" t="s">
        <v>349</v>
      </c>
      <c r="B215" s="68">
        <v>780</v>
      </c>
      <c r="C215" s="13">
        <v>9163089</v>
      </c>
      <c r="D215" s="68">
        <v>3089</v>
      </c>
      <c r="E215" s="13">
        <v>145607</v>
      </c>
      <c r="F215" s="13" t="s">
        <v>75</v>
      </c>
      <c r="G215" s="13" t="s">
        <v>85</v>
      </c>
      <c r="H215" s="13" t="s">
        <v>90</v>
      </c>
      <c r="I215" s="69">
        <v>43191</v>
      </c>
      <c r="J215" s="13" t="s">
        <v>159</v>
      </c>
      <c r="K215" s="13" t="s">
        <v>17</v>
      </c>
      <c r="L215">
        <v>180568</v>
      </c>
      <c r="M215">
        <v>118189</v>
      </c>
      <c r="N215"/>
      <c r="P215" s="13" t="s">
        <v>79</v>
      </c>
      <c r="Q215" s="13" t="s">
        <v>73</v>
      </c>
      <c r="R215" s="13" t="s">
        <v>462</v>
      </c>
      <c r="S215" s="13" t="s">
        <v>482</v>
      </c>
    </row>
    <row r="216" spans="1:19">
      <c r="A216" s="13" t="s">
        <v>350</v>
      </c>
      <c r="B216" s="68">
        <v>380</v>
      </c>
      <c r="C216" s="13">
        <v>9164001</v>
      </c>
      <c r="D216" s="68">
        <v>4001</v>
      </c>
      <c r="E216" s="13">
        <v>136306</v>
      </c>
      <c r="F216" s="13" t="s">
        <v>84</v>
      </c>
      <c r="G216" s="13" t="s">
        <v>85</v>
      </c>
      <c r="H216" s="13" t="s">
        <v>90</v>
      </c>
      <c r="I216" s="69">
        <v>40452</v>
      </c>
      <c r="J216" s="13" t="s">
        <v>351</v>
      </c>
      <c r="K216" s="13" t="s">
        <v>17</v>
      </c>
      <c r="L216">
        <v>145025</v>
      </c>
      <c r="M216">
        <v>109020</v>
      </c>
      <c r="N216"/>
      <c r="P216" s="13" t="s">
        <v>72</v>
      </c>
      <c r="Q216" s="13" t="s">
        <v>67</v>
      </c>
      <c r="R216" s="13" t="s">
        <v>71</v>
      </c>
      <c r="S216" s="13" t="s">
        <v>78</v>
      </c>
    </row>
    <row r="217" spans="1:19">
      <c r="A217" s="13" t="s">
        <v>352</v>
      </c>
      <c r="B217" s="68">
        <v>379</v>
      </c>
      <c r="C217" s="13">
        <v>9165428</v>
      </c>
      <c r="D217" s="68">
        <v>5428</v>
      </c>
      <c r="E217" s="13">
        <v>136985</v>
      </c>
      <c r="F217" s="13" t="s">
        <v>84</v>
      </c>
      <c r="G217" s="13" t="s">
        <v>85</v>
      </c>
      <c r="H217" s="13" t="s">
        <v>90</v>
      </c>
      <c r="I217" s="69">
        <v>40756</v>
      </c>
      <c r="J217" s="13" t="s">
        <v>107</v>
      </c>
      <c r="K217" s="13" t="s">
        <v>17</v>
      </c>
      <c r="L217">
        <v>149815</v>
      </c>
      <c r="M217">
        <v>110242</v>
      </c>
      <c r="N217"/>
      <c r="P217" s="13" t="s">
        <v>79</v>
      </c>
      <c r="Q217" s="13" t="s">
        <v>67</v>
      </c>
      <c r="R217" s="13" t="s">
        <v>462</v>
      </c>
      <c r="S217" s="13" t="s">
        <v>482</v>
      </c>
    </row>
    <row r="218" spans="1:19">
      <c r="A218" s="13" t="s">
        <v>353</v>
      </c>
      <c r="B218" s="68">
        <v>148</v>
      </c>
      <c r="C218" s="13">
        <v>9167027</v>
      </c>
      <c r="D218" s="68">
        <v>7027</v>
      </c>
      <c r="E218" s="13">
        <v>149763</v>
      </c>
      <c r="F218" s="13" t="s">
        <v>67</v>
      </c>
      <c r="G218" s="13" t="s">
        <v>68</v>
      </c>
      <c r="H218" s="13" t="s">
        <v>139</v>
      </c>
      <c r="I218" s="69">
        <v>45170</v>
      </c>
      <c r="J218" s="13" t="s">
        <v>116</v>
      </c>
      <c r="K218" s="13" t="s">
        <v>17</v>
      </c>
      <c r="L218">
        <v>184401</v>
      </c>
      <c r="M218">
        <v>122774</v>
      </c>
      <c r="N218"/>
      <c r="P218" s="13" t="s">
        <v>79</v>
      </c>
      <c r="Q218" s="13" t="s">
        <v>73</v>
      </c>
      <c r="R218" s="13" t="s">
        <v>92</v>
      </c>
      <c r="S218" s="13" t="s">
        <v>92</v>
      </c>
    </row>
    <row r="219" spans="1:19">
      <c r="A219" s="13" t="s">
        <v>354</v>
      </c>
      <c r="B219" s="68">
        <v>782</v>
      </c>
      <c r="C219" s="13">
        <v>9162086</v>
      </c>
      <c r="D219" s="68">
        <v>2086</v>
      </c>
      <c r="E219" s="13">
        <v>115536</v>
      </c>
      <c r="F219" s="13" t="s">
        <v>75</v>
      </c>
      <c r="G219" s="13" t="s">
        <v>76</v>
      </c>
      <c r="H219" s="13" t="s">
        <v>77</v>
      </c>
      <c r="I219" s="69"/>
      <c r="L219"/>
      <c r="M219"/>
      <c r="N219">
        <v>107782</v>
      </c>
      <c r="P219" s="13" t="s">
        <v>79</v>
      </c>
      <c r="Q219" s="13" t="s">
        <v>97</v>
      </c>
      <c r="R219" s="13" t="s">
        <v>92</v>
      </c>
      <c r="S219" s="13" t="s">
        <v>92</v>
      </c>
    </row>
    <row r="220" spans="1:19">
      <c r="A220" s="13" t="s">
        <v>355</v>
      </c>
      <c r="B220" s="68">
        <v>784</v>
      </c>
      <c r="C220" s="13">
        <v>9162066</v>
      </c>
      <c r="D220" s="68">
        <v>2066</v>
      </c>
      <c r="E220" s="13">
        <v>115521</v>
      </c>
      <c r="F220" s="13" t="s">
        <v>75</v>
      </c>
      <c r="G220" s="13" t="s">
        <v>76</v>
      </c>
      <c r="H220" s="13" t="s">
        <v>77</v>
      </c>
      <c r="I220" s="69"/>
      <c r="L220"/>
      <c r="M220"/>
      <c r="N220">
        <v>107784</v>
      </c>
      <c r="P220" s="13" t="s">
        <v>79</v>
      </c>
      <c r="Q220" s="13" t="s">
        <v>73</v>
      </c>
      <c r="R220" s="13" t="s">
        <v>100</v>
      </c>
      <c r="S220" s="13" t="s">
        <v>100</v>
      </c>
    </row>
    <row r="221" spans="1:19">
      <c r="A221" s="13" t="s">
        <v>356</v>
      </c>
      <c r="B221" s="68">
        <v>787</v>
      </c>
      <c r="C221" s="13">
        <v>9163070</v>
      </c>
      <c r="D221" s="68">
        <v>3070</v>
      </c>
      <c r="E221" s="13">
        <v>115651</v>
      </c>
      <c r="F221" s="13" t="s">
        <v>75</v>
      </c>
      <c r="G221" s="13" t="s">
        <v>76</v>
      </c>
      <c r="H221" s="13" t="s">
        <v>102</v>
      </c>
      <c r="I221" s="69"/>
      <c r="L221"/>
      <c r="M221"/>
      <c r="N221">
        <v>107787</v>
      </c>
      <c r="P221" s="13" t="s">
        <v>79</v>
      </c>
      <c r="Q221" s="13" t="s">
        <v>73</v>
      </c>
      <c r="R221" s="13" t="s">
        <v>463</v>
      </c>
      <c r="S221" s="13" t="s">
        <v>482</v>
      </c>
    </row>
    <row r="222" spans="1:19">
      <c r="A222" s="13" t="s">
        <v>357</v>
      </c>
      <c r="B222" s="68">
        <v>880</v>
      </c>
      <c r="C222" s="13">
        <v>9162164</v>
      </c>
      <c r="D222" s="68">
        <v>2164</v>
      </c>
      <c r="E222" s="13">
        <v>137194</v>
      </c>
      <c r="F222" s="13" t="s">
        <v>75</v>
      </c>
      <c r="G222" s="13" t="s">
        <v>85</v>
      </c>
      <c r="H222" s="13" t="s">
        <v>90</v>
      </c>
      <c r="I222" s="69">
        <v>40756</v>
      </c>
      <c r="J222" s="13" t="s">
        <v>127</v>
      </c>
      <c r="K222" s="13" t="s">
        <v>17</v>
      </c>
      <c r="L222">
        <v>150796</v>
      </c>
      <c r="M222">
        <v>110260</v>
      </c>
      <c r="N222"/>
      <c r="P222" s="13" t="s">
        <v>67</v>
      </c>
      <c r="Q222" s="13" t="s">
        <v>97</v>
      </c>
      <c r="R222" s="13" t="s">
        <v>71</v>
      </c>
      <c r="S222" s="13" t="s">
        <v>88</v>
      </c>
    </row>
    <row r="223" spans="1:19">
      <c r="A223" s="13" t="s">
        <v>358</v>
      </c>
      <c r="B223" s="68">
        <v>592</v>
      </c>
      <c r="C223" s="13">
        <v>9163317</v>
      </c>
      <c r="D223" s="68">
        <v>3317</v>
      </c>
      <c r="E223" s="13">
        <v>151589</v>
      </c>
      <c r="F223" s="13" t="s">
        <v>75</v>
      </c>
      <c r="G223" s="13" t="s">
        <v>85</v>
      </c>
      <c r="H223" s="13" t="s">
        <v>90</v>
      </c>
      <c r="I223" s="69">
        <v>45748</v>
      </c>
      <c r="J223" s="13" t="s">
        <v>187</v>
      </c>
      <c r="K223" s="13" t="s">
        <v>17</v>
      </c>
      <c r="L223">
        <v>209244</v>
      </c>
      <c r="M223">
        <v>124252</v>
      </c>
      <c r="N223"/>
      <c r="O223" s="13" t="s">
        <v>495</v>
      </c>
      <c r="P223" s="13" t="s">
        <v>79</v>
      </c>
      <c r="Q223" s="13" t="s">
        <v>97</v>
      </c>
      <c r="R223" s="13" t="s">
        <v>463</v>
      </c>
      <c r="S223" s="13" t="s">
        <v>482</v>
      </c>
    </row>
    <row r="224" spans="1:19">
      <c r="A224" s="13" t="s">
        <v>359</v>
      </c>
      <c r="B224" s="68">
        <v>769</v>
      </c>
      <c r="C224" s="13">
        <v>9163344</v>
      </c>
      <c r="D224" s="68">
        <v>3344</v>
      </c>
      <c r="E224" s="13">
        <v>115697</v>
      </c>
      <c r="F224" s="13" t="s">
        <v>75</v>
      </c>
      <c r="G224" s="13" t="s">
        <v>76</v>
      </c>
      <c r="H224" s="13" t="s">
        <v>94</v>
      </c>
      <c r="I224" s="69"/>
      <c r="L224"/>
      <c r="M224"/>
      <c r="N224">
        <v>107769</v>
      </c>
      <c r="P224" s="13" t="s">
        <v>79</v>
      </c>
      <c r="Q224" s="13" t="s">
        <v>97</v>
      </c>
      <c r="R224" s="13" t="s">
        <v>100</v>
      </c>
      <c r="S224" s="13" t="s">
        <v>100</v>
      </c>
    </row>
    <row r="225" spans="1:19">
      <c r="A225" s="13" t="s">
        <v>360</v>
      </c>
      <c r="B225" s="68">
        <v>596</v>
      </c>
      <c r="C225" s="13">
        <v>9163354</v>
      </c>
      <c r="D225" s="68">
        <v>3354</v>
      </c>
      <c r="E225" s="13">
        <v>150342</v>
      </c>
      <c r="F225" s="13" t="s">
        <v>75</v>
      </c>
      <c r="G225" s="13" t="s">
        <v>85</v>
      </c>
      <c r="H225" s="13" t="s">
        <v>90</v>
      </c>
      <c r="I225" s="69">
        <v>45292</v>
      </c>
      <c r="J225" s="13" t="s">
        <v>453</v>
      </c>
      <c r="K225" s="13" t="s">
        <v>17</v>
      </c>
      <c r="L225">
        <v>203575</v>
      </c>
      <c r="M225">
        <v>123130</v>
      </c>
      <c r="N225"/>
      <c r="O225" s="13" t="s">
        <v>454</v>
      </c>
      <c r="P225" s="13" t="s">
        <v>79</v>
      </c>
      <c r="Q225" s="13" t="s">
        <v>73</v>
      </c>
      <c r="R225" s="13" t="s">
        <v>463</v>
      </c>
      <c r="S225" s="13" t="s">
        <v>482</v>
      </c>
    </row>
    <row r="226" spans="1:19">
      <c r="A226" s="13" t="s">
        <v>361</v>
      </c>
      <c r="B226" s="68">
        <v>722</v>
      </c>
      <c r="C226" s="13">
        <v>9165213</v>
      </c>
      <c r="D226" s="68">
        <v>5213</v>
      </c>
      <c r="E226" s="13">
        <v>139170</v>
      </c>
      <c r="F226" s="13" t="s">
        <v>75</v>
      </c>
      <c r="G226" s="13" t="s">
        <v>85</v>
      </c>
      <c r="H226" s="13" t="s">
        <v>90</v>
      </c>
      <c r="I226" s="69">
        <v>41275</v>
      </c>
      <c r="J226" s="13" t="s">
        <v>91</v>
      </c>
      <c r="K226" s="13" t="s">
        <v>17</v>
      </c>
      <c r="L226">
        <v>157215</v>
      </c>
      <c r="M226">
        <v>112142</v>
      </c>
      <c r="N226"/>
      <c r="P226" s="13" t="s">
        <v>79</v>
      </c>
      <c r="Q226" s="13" t="s">
        <v>73</v>
      </c>
      <c r="R226" s="13" t="s">
        <v>463</v>
      </c>
      <c r="S226" s="13" t="s">
        <v>482</v>
      </c>
    </row>
    <row r="227" spans="1:19">
      <c r="A227" s="13" t="s">
        <v>362</v>
      </c>
      <c r="B227" s="68">
        <v>594</v>
      </c>
      <c r="C227" s="13">
        <v>9163364</v>
      </c>
      <c r="D227" s="68">
        <v>3364</v>
      </c>
      <c r="E227" s="13">
        <v>149257</v>
      </c>
      <c r="F227" s="13" t="s">
        <v>75</v>
      </c>
      <c r="G227" s="13" t="s">
        <v>85</v>
      </c>
      <c r="H227" s="13" t="s">
        <v>90</v>
      </c>
      <c r="I227" s="69">
        <v>44835</v>
      </c>
      <c r="J227" s="13" t="s">
        <v>187</v>
      </c>
      <c r="K227" s="13" t="s">
        <v>17</v>
      </c>
      <c r="L227">
        <v>199394</v>
      </c>
      <c r="M227">
        <v>122015</v>
      </c>
      <c r="N227"/>
      <c r="P227" s="13" t="s">
        <v>79</v>
      </c>
      <c r="Q227" s="13" t="s">
        <v>97</v>
      </c>
      <c r="R227" s="13" t="s">
        <v>463</v>
      </c>
      <c r="S227" s="13" t="s">
        <v>482</v>
      </c>
    </row>
    <row r="228" spans="1:19">
      <c r="A228" s="13" t="s">
        <v>363</v>
      </c>
      <c r="B228" s="68">
        <v>947</v>
      </c>
      <c r="C228" s="13">
        <v>9162156</v>
      </c>
      <c r="D228" s="68">
        <v>2156</v>
      </c>
      <c r="E228" s="13">
        <v>150509</v>
      </c>
      <c r="F228" s="13" t="s">
        <v>75</v>
      </c>
      <c r="G228" s="13" t="s">
        <v>85</v>
      </c>
      <c r="H228" s="13" t="s">
        <v>86</v>
      </c>
      <c r="I228" s="69">
        <v>45413</v>
      </c>
      <c r="J228" s="13" t="s">
        <v>91</v>
      </c>
      <c r="K228" s="13" t="s">
        <v>17</v>
      </c>
      <c r="L228">
        <v>206139</v>
      </c>
      <c r="M228">
        <v>123486</v>
      </c>
      <c r="N228"/>
      <c r="O228" s="13" t="s">
        <v>477</v>
      </c>
      <c r="P228" s="13" t="s">
        <v>79</v>
      </c>
      <c r="Q228" s="13" t="s">
        <v>73</v>
      </c>
      <c r="R228" s="13" t="s">
        <v>78</v>
      </c>
      <c r="S228" s="13" t="s">
        <v>78</v>
      </c>
    </row>
    <row r="229" spans="1:19">
      <c r="A229" s="13" t="s">
        <v>364</v>
      </c>
      <c r="B229" s="68">
        <v>905</v>
      </c>
      <c r="C229" s="13">
        <v>9163096</v>
      </c>
      <c r="D229" s="68">
        <v>3096</v>
      </c>
      <c r="E229" s="13">
        <v>144089</v>
      </c>
      <c r="F229" s="13" t="s">
        <v>75</v>
      </c>
      <c r="G229" s="13" t="s">
        <v>85</v>
      </c>
      <c r="H229" s="13" t="s">
        <v>90</v>
      </c>
      <c r="I229" s="69">
        <v>42826</v>
      </c>
      <c r="J229" s="13" t="s">
        <v>91</v>
      </c>
      <c r="K229" s="13" t="s">
        <v>17</v>
      </c>
      <c r="L229">
        <v>175874</v>
      </c>
      <c r="M229">
        <v>117374</v>
      </c>
      <c r="N229"/>
      <c r="P229" s="13" t="s">
        <v>79</v>
      </c>
      <c r="Q229" s="13" t="s">
        <v>73</v>
      </c>
      <c r="R229" s="13" t="s">
        <v>88</v>
      </c>
      <c r="S229" s="13" t="s">
        <v>88</v>
      </c>
    </row>
    <row r="230" spans="1:19">
      <c r="A230" s="13" t="s">
        <v>365</v>
      </c>
      <c r="B230" s="68">
        <v>611</v>
      </c>
      <c r="C230" s="13">
        <v>9162038</v>
      </c>
      <c r="D230" s="68">
        <v>2038</v>
      </c>
      <c r="E230" s="13">
        <v>145123</v>
      </c>
      <c r="F230" s="13" t="s">
        <v>75</v>
      </c>
      <c r="G230" s="13" t="s">
        <v>85</v>
      </c>
      <c r="H230" s="13" t="s">
        <v>90</v>
      </c>
      <c r="I230" s="69">
        <v>42979</v>
      </c>
      <c r="J230" s="13" t="s">
        <v>91</v>
      </c>
      <c r="K230" s="13" t="s">
        <v>17</v>
      </c>
      <c r="L230">
        <v>155753</v>
      </c>
      <c r="M230">
        <v>111875</v>
      </c>
      <c r="N230"/>
      <c r="P230" s="13" t="s">
        <v>79</v>
      </c>
      <c r="Q230" s="13" t="s">
        <v>73</v>
      </c>
      <c r="R230" s="13" t="s">
        <v>100</v>
      </c>
      <c r="S230" s="13" t="s">
        <v>100</v>
      </c>
    </row>
    <row r="231" spans="1:19">
      <c r="A231" s="13" t="s">
        <v>366</v>
      </c>
      <c r="B231" s="68">
        <v>906</v>
      </c>
      <c r="C231" s="13">
        <v>9163097</v>
      </c>
      <c r="D231" s="68">
        <v>3097</v>
      </c>
      <c r="E231" s="13">
        <v>115669</v>
      </c>
      <c r="F231" s="13" t="s">
        <v>75</v>
      </c>
      <c r="G231" s="13" t="s">
        <v>76</v>
      </c>
      <c r="H231" s="13" t="s">
        <v>102</v>
      </c>
      <c r="I231" s="69"/>
      <c r="L231"/>
      <c r="M231"/>
      <c r="N231">
        <v>107906</v>
      </c>
      <c r="P231" s="13" t="s">
        <v>79</v>
      </c>
      <c r="Q231" s="13" t="s">
        <v>73</v>
      </c>
      <c r="R231" s="13" t="s">
        <v>88</v>
      </c>
      <c r="S231" s="13" t="s">
        <v>88</v>
      </c>
    </row>
    <row r="232" spans="1:19">
      <c r="A232" s="13" t="s">
        <v>367</v>
      </c>
      <c r="B232" s="68">
        <v>734</v>
      </c>
      <c r="C232" s="13">
        <v>9163356</v>
      </c>
      <c r="D232" s="68">
        <v>3356</v>
      </c>
      <c r="E232" s="13">
        <v>150343</v>
      </c>
      <c r="F232" s="13" t="s">
        <v>75</v>
      </c>
      <c r="G232" s="13" t="s">
        <v>85</v>
      </c>
      <c r="H232" s="13" t="s">
        <v>90</v>
      </c>
      <c r="I232" s="69">
        <v>45292</v>
      </c>
      <c r="J232" s="13" t="s">
        <v>453</v>
      </c>
      <c r="K232" s="13" t="s">
        <v>17</v>
      </c>
      <c r="L232">
        <v>204126</v>
      </c>
      <c r="M232">
        <v>123129</v>
      </c>
      <c r="N232"/>
      <c r="O232" s="13" t="s">
        <v>455</v>
      </c>
      <c r="P232" s="13" t="s">
        <v>79</v>
      </c>
      <c r="Q232" s="13" t="s">
        <v>73</v>
      </c>
      <c r="R232" s="13" t="s">
        <v>92</v>
      </c>
      <c r="S232" s="13" t="s">
        <v>92</v>
      </c>
    </row>
    <row r="233" spans="1:19">
      <c r="A233" s="13" t="s">
        <v>368</v>
      </c>
      <c r="B233" s="68">
        <v>692</v>
      </c>
      <c r="C233" s="13">
        <v>9163330</v>
      </c>
      <c r="D233" s="68">
        <v>3330</v>
      </c>
      <c r="E233" s="13">
        <v>145524</v>
      </c>
      <c r="F233" s="13" t="s">
        <v>75</v>
      </c>
      <c r="G233" s="13" t="s">
        <v>85</v>
      </c>
      <c r="H233" s="13" t="s">
        <v>90</v>
      </c>
      <c r="I233" s="69">
        <v>43160</v>
      </c>
      <c r="J233" s="13" t="s">
        <v>91</v>
      </c>
      <c r="K233" s="13" t="s">
        <v>17</v>
      </c>
      <c r="L233">
        <v>179374</v>
      </c>
      <c r="M233">
        <v>118211</v>
      </c>
      <c r="N233"/>
      <c r="P233" s="13" t="s">
        <v>79</v>
      </c>
      <c r="Q233" s="13" t="s">
        <v>73</v>
      </c>
      <c r="R233" s="13" t="s">
        <v>462</v>
      </c>
      <c r="S233" s="13" t="s">
        <v>482</v>
      </c>
    </row>
    <row r="234" spans="1:19">
      <c r="A234" s="13" t="s">
        <v>369</v>
      </c>
      <c r="B234" s="68">
        <v>907</v>
      </c>
      <c r="C234" s="13">
        <v>9163363</v>
      </c>
      <c r="D234" s="68">
        <v>3363</v>
      </c>
      <c r="E234" s="13">
        <v>115712</v>
      </c>
      <c r="F234" s="13" t="s">
        <v>75</v>
      </c>
      <c r="G234" s="13" t="s">
        <v>76</v>
      </c>
      <c r="H234" s="13" t="s">
        <v>94</v>
      </c>
      <c r="I234" s="69"/>
      <c r="L234"/>
      <c r="M234"/>
      <c r="N234">
        <v>107907</v>
      </c>
      <c r="O234" s="13" t="s">
        <v>465</v>
      </c>
      <c r="P234" s="13" t="s">
        <v>79</v>
      </c>
      <c r="Q234" s="13" t="s">
        <v>73</v>
      </c>
      <c r="R234" s="13" t="s">
        <v>88</v>
      </c>
      <c r="S234" s="13" t="s">
        <v>88</v>
      </c>
    </row>
    <row r="235" spans="1:19">
      <c r="A235" s="13" t="s">
        <v>370</v>
      </c>
      <c r="B235" s="68">
        <v>613</v>
      </c>
      <c r="C235" s="13">
        <v>9163358</v>
      </c>
      <c r="D235" s="68">
        <v>3358</v>
      </c>
      <c r="E235" s="13">
        <v>137031</v>
      </c>
      <c r="F235" s="13" t="s">
        <v>75</v>
      </c>
      <c r="G235" s="13" t="s">
        <v>85</v>
      </c>
      <c r="H235" s="13" t="s">
        <v>90</v>
      </c>
      <c r="I235" s="69">
        <v>40756</v>
      </c>
      <c r="J235" s="13" t="s">
        <v>371</v>
      </c>
      <c r="K235" s="13" t="s">
        <v>17</v>
      </c>
      <c r="L235">
        <v>150342</v>
      </c>
      <c r="M235">
        <v>110273</v>
      </c>
      <c r="N235"/>
      <c r="P235" s="13" t="s">
        <v>67</v>
      </c>
      <c r="Q235" s="13" t="s">
        <v>73</v>
      </c>
      <c r="R235" s="13" t="s">
        <v>463</v>
      </c>
      <c r="S235" s="13" t="s">
        <v>71</v>
      </c>
    </row>
    <row r="236" spans="1:19">
      <c r="A236" s="13" t="s">
        <v>372</v>
      </c>
      <c r="B236" s="68">
        <v>768</v>
      </c>
      <c r="C236" s="13">
        <v>9163360</v>
      </c>
      <c r="D236" s="68">
        <v>3360</v>
      </c>
      <c r="E236" s="13">
        <v>115711</v>
      </c>
      <c r="F236" s="13" t="s">
        <v>75</v>
      </c>
      <c r="G236" s="13" t="s">
        <v>76</v>
      </c>
      <c r="H236" s="13" t="s">
        <v>94</v>
      </c>
      <c r="I236" s="69"/>
      <c r="L236"/>
      <c r="M236"/>
      <c r="N236">
        <v>107768</v>
      </c>
      <c r="P236" s="13" t="s">
        <v>79</v>
      </c>
      <c r="Q236" s="13" t="s">
        <v>73</v>
      </c>
      <c r="R236" s="13" t="s">
        <v>71</v>
      </c>
      <c r="S236" s="13" t="s">
        <v>88</v>
      </c>
    </row>
    <row r="237" spans="1:19">
      <c r="A237" s="13" t="s">
        <v>456</v>
      </c>
      <c r="B237" s="68">
        <v>810</v>
      </c>
      <c r="C237" s="13">
        <v>9163348</v>
      </c>
      <c r="D237" s="68">
        <v>3348</v>
      </c>
      <c r="E237" s="13">
        <v>149831</v>
      </c>
      <c r="F237" s="13" t="s">
        <v>75</v>
      </c>
      <c r="G237" s="13" t="s">
        <v>85</v>
      </c>
      <c r="H237" s="13" t="s">
        <v>90</v>
      </c>
      <c r="I237" s="69">
        <v>45078</v>
      </c>
      <c r="J237" s="13" t="s">
        <v>91</v>
      </c>
      <c r="K237" s="13" t="s">
        <v>17</v>
      </c>
      <c r="L237">
        <v>201974</v>
      </c>
      <c r="M237">
        <v>122639</v>
      </c>
      <c r="N237"/>
      <c r="P237" s="13" t="s">
        <v>79</v>
      </c>
      <c r="Q237" s="13" t="s">
        <v>73</v>
      </c>
      <c r="R237" s="13" t="s">
        <v>462</v>
      </c>
      <c r="S237" s="13" t="s">
        <v>482</v>
      </c>
    </row>
    <row r="238" spans="1:19">
      <c r="A238" s="13" t="s">
        <v>373</v>
      </c>
      <c r="B238" s="68">
        <v>581</v>
      </c>
      <c r="C238" s="13">
        <v>9162088</v>
      </c>
      <c r="D238" s="68">
        <v>2088</v>
      </c>
      <c r="E238" s="13">
        <v>147360</v>
      </c>
      <c r="F238" s="13" t="s">
        <v>75</v>
      </c>
      <c r="G238" s="13" t="s">
        <v>85</v>
      </c>
      <c r="H238" s="13" t="s">
        <v>86</v>
      </c>
      <c r="I238" s="69">
        <v>43678</v>
      </c>
      <c r="J238" s="13" t="s">
        <v>91</v>
      </c>
      <c r="K238" s="13" t="s">
        <v>17</v>
      </c>
      <c r="L238">
        <v>186150</v>
      </c>
      <c r="M238">
        <v>119561</v>
      </c>
      <c r="N238"/>
      <c r="P238" s="13" t="s">
        <v>79</v>
      </c>
      <c r="Q238" s="13" t="s">
        <v>73</v>
      </c>
      <c r="R238" s="13" t="s">
        <v>92</v>
      </c>
      <c r="S238" s="13" t="s">
        <v>92</v>
      </c>
    </row>
    <row r="239" spans="1:19">
      <c r="A239" s="13" t="s">
        <v>374</v>
      </c>
      <c r="B239" s="68">
        <v>948</v>
      </c>
      <c r="C239" s="13">
        <v>9163004</v>
      </c>
      <c r="D239" s="68">
        <v>3004</v>
      </c>
      <c r="E239" s="13">
        <v>115605</v>
      </c>
      <c r="F239" s="13" t="s">
        <v>75</v>
      </c>
      <c r="G239" s="13" t="s">
        <v>76</v>
      </c>
      <c r="H239" s="13" t="s">
        <v>102</v>
      </c>
      <c r="I239" s="69"/>
      <c r="L239"/>
      <c r="M239"/>
      <c r="N239">
        <v>107948</v>
      </c>
      <c r="P239" s="13" t="s">
        <v>79</v>
      </c>
      <c r="Q239" s="13" t="s">
        <v>97</v>
      </c>
      <c r="R239" s="13" t="s">
        <v>78</v>
      </c>
      <c r="S239" s="13" t="s">
        <v>78</v>
      </c>
    </row>
    <row r="240" spans="1:19">
      <c r="A240" s="13" t="s">
        <v>375</v>
      </c>
      <c r="B240" s="68">
        <v>381</v>
      </c>
      <c r="C240" s="13">
        <v>9164600</v>
      </c>
      <c r="D240" s="68">
        <v>4600</v>
      </c>
      <c r="E240" s="13">
        <v>136982</v>
      </c>
      <c r="F240" s="13" t="s">
        <v>84</v>
      </c>
      <c r="G240" s="13" t="s">
        <v>85</v>
      </c>
      <c r="H240" s="13" t="s">
        <v>90</v>
      </c>
      <c r="I240" s="69">
        <v>40756</v>
      </c>
      <c r="J240" s="13" t="s">
        <v>376</v>
      </c>
      <c r="K240" s="13" t="s">
        <v>17</v>
      </c>
      <c r="L240">
        <v>149992</v>
      </c>
      <c r="M240">
        <v>110258</v>
      </c>
      <c r="N240"/>
      <c r="P240" s="13" t="s">
        <v>72</v>
      </c>
      <c r="Q240" s="13" t="s">
        <v>67</v>
      </c>
      <c r="R240" s="13" t="s">
        <v>78</v>
      </c>
      <c r="S240" s="13" t="s">
        <v>78</v>
      </c>
    </row>
    <row r="241" spans="1:19">
      <c r="A241" s="13" t="s">
        <v>377</v>
      </c>
      <c r="B241" s="68">
        <v>955</v>
      </c>
      <c r="C241" s="13">
        <v>9163370</v>
      </c>
      <c r="D241" s="68">
        <v>3370</v>
      </c>
      <c r="E241" s="13">
        <v>150350</v>
      </c>
      <c r="F241" s="13" t="s">
        <v>75</v>
      </c>
      <c r="G241" s="13" t="s">
        <v>85</v>
      </c>
      <c r="H241" s="13" t="s">
        <v>90</v>
      </c>
      <c r="I241" s="69">
        <v>45292</v>
      </c>
      <c r="J241" s="13" t="s">
        <v>453</v>
      </c>
      <c r="K241" s="13" t="s">
        <v>17</v>
      </c>
      <c r="L241">
        <v>109740</v>
      </c>
      <c r="M241">
        <v>123132</v>
      </c>
      <c r="N241"/>
      <c r="O241" s="13" t="s">
        <v>457</v>
      </c>
      <c r="P241" s="13" t="s">
        <v>79</v>
      </c>
      <c r="Q241" s="13" t="s">
        <v>73</v>
      </c>
      <c r="R241" s="13" t="s">
        <v>71</v>
      </c>
      <c r="S241" s="13" t="s">
        <v>78</v>
      </c>
    </row>
    <row r="242" spans="1:19">
      <c r="A242" s="13" t="s">
        <v>378</v>
      </c>
      <c r="B242" s="68">
        <v>912</v>
      </c>
      <c r="C242" s="13">
        <v>9163359</v>
      </c>
      <c r="D242" s="68">
        <v>3359</v>
      </c>
      <c r="E242" s="13">
        <v>150344</v>
      </c>
      <c r="F242" s="13" t="s">
        <v>75</v>
      </c>
      <c r="G242" s="13" t="s">
        <v>85</v>
      </c>
      <c r="H242" s="13" t="s">
        <v>90</v>
      </c>
      <c r="I242" s="69">
        <v>45292</v>
      </c>
      <c r="J242" s="13" t="s">
        <v>453</v>
      </c>
      <c r="K242" s="13" t="s">
        <v>17</v>
      </c>
      <c r="L242">
        <v>203582</v>
      </c>
      <c r="M242">
        <v>123131</v>
      </c>
      <c r="N242"/>
      <c r="O242" s="13" t="s">
        <v>458</v>
      </c>
      <c r="P242" s="13" t="s">
        <v>79</v>
      </c>
      <c r="Q242" s="13" t="s">
        <v>73</v>
      </c>
      <c r="R242" s="13" t="s">
        <v>88</v>
      </c>
      <c r="S242" s="13" t="s">
        <v>88</v>
      </c>
    </row>
    <row r="243" spans="1:19">
      <c r="A243" s="13" t="s">
        <v>379</v>
      </c>
      <c r="B243" s="68">
        <v>767</v>
      </c>
      <c r="C243" s="13">
        <v>9162065</v>
      </c>
      <c r="D243" s="68">
        <v>2065</v>
      </c>
      <c r="E243" s="13">
        <v>115520</v>
      </c>
      <c r="F243" s="13" t="s">
        <v>75</v>
      </c>
      <c r="G243" s="13" t="s">
        <v>76</v>
      </c>
      <c r="H243" s="13" t="s">
        <v>77</v>
      </c>
      <c r="I243" s="69"/>
      <c r="L243"/>
      <c r="M243"/>
      <c r="N243">
        <v>107767</v>
      </c>
      <c r="P243" s="13" t="s">
        <v>79</v>
      </c>
      <c r="Q243" s="13" t="s">
        <v>73</v>
      </c>
      <c r="R243" s="13" t="s">
        <v>100</v>
      </c>
      <c r="S243" s="13" t="s">
        <v>100</v>
      </c>
    </row>
    <row r="244" spans="1:19">
      <c r="A244" s="13" t="s">
        <v>380</v>
      </c>
      <c r="B244" s="68">
        <v>615</v>
      </c>
      <c r="C244" s="13">
        <v>9163366</v>
      </c>
      <c r="D244" s="68">
        <v>3366</v>
      </c>
      <c r="E244" s="13">
        <v>137149</v>
      </c>
      <c r="F244" s="13" t="s">
        <v>75</v>
      </c>
      <c r="G244" s="13" t="s">
        <v>85</v>
      </c>
      <c r="H244" s="13" t="s">
        <v>90</v>
      </c>
      <c r="I244" s="69">
        <v>40756</v>
      </c>
      <c r="J244" s="13" t="s">
        <v>99</v>
      </c>
      <c r="K244" s="13" t="s">
        <v>17</v>
      </c>
      <c r="L244">
        <v>151144</v>
      </c>
      <c r="M244">
        <v>110244</v>
      </c>
      <c r="N244"/>
      <c r="P244" s="13" t="s">
        <v>67</v>
      </c>
      <c r="Q244" s="13" t="s">
        <v>97</v>
      </c>
      <c r="R244" s="13" t="s">
        <v>100</v>
      </c>
      <c r="S244" s="13" t="s">
        <v>100</v>
      </c>
    </row>
    <row r="245" spans="1:19">
      <c r="A245" s="13" t="s">
        <v>381</v>
      </c>
      <c r="B245" s="68">
        <v>793</v>
      </c>
      <c r="C245" s="13">
        <v>9162067</v>
      </c>
      <c r="D245" s="68">
        <v>2067</v>
      </c>
      <c r="E245" s="13">
        <v>115522</v>
      </c>
      <c r="F245" s="13" t="s">
        <v>75</v>
      </c>
      <c r="G245" s="13" t="s">
        <v>76</v>
      </c>
      <c r="H245" s="13" t="s">
        <v>77</v>
      </c>
      <c r="I245" s="69"/>
      <c r="L245"/>
      <c r="M245"/>
      <c r="N245">
        <v>107793</v>
      </c>
      <c r="P245" s="13" t="s">
        <v>79</v>
      </c>
      <c r="Q245" s="13" t="s">
        <v>97</v>
      </c>
      <c r="R245" s="13" t="s">
        <v>100</v>
      </c>
      <c r="S245" s="13" t="s">
        <v>100</v>
      </c>
    </row>
    <row r="246" spans="1:19">
      <c r="A246" s="13" t="s">
        <v>382</v>
      </c>
      <c r="B246" s="68">
        <v>660</v>
      </c>
      <c r="C246" s="13">
        <v>9163038</v>
      </c>
      <c r="D246" s="68">
        <v>3038</v>
      </c>
      <c r="E246" s="13">
        <v>139987</v>
      </c>
      <c r="F246" s="13" t="s">
        <v>75</v>
      </c>
      <c r="G246" s="13" t="s">
        <v>85</v>
      </c>
      <c r="H246" s="13" t="s">
        <v>90</v>
      </c>
      <c r="I246" s="69">
        <v>41487</v>
      </c>
      <c r="J246" s="13" t="s">
        <v>383</v>
      </c>
      <c r="K246" s="13" t="s">
        <v>17</v>
      </c>
      <c r="L246">
        <v>160765</v>
      </c>
      <c r="M246">
        <v>113029</v>
      </c>
      <c r="N246"/>
      <c r="P246" s="13" t="s">
        <v>79</v>
      </c>
      <c r="Q246" s="13" t="s">
        <v>73</v>
      </c>
      <c r="R246" s="13" t="s">
        <v>92</v>
      </c>
      <c r="S246" s="13" t="s">
        <v>92</v>
      </c>
    </row>
    <row r="247" spans="1:19">
      <c r="A247" s="13" t="s">
        <v>384</v>
      </c>
      <c r="B247" s="68">
        <v>791</v>
      </c>
      <c r="C247" s="13">
        <v>9162146</v>
      </c>
      <c r="D247" s="68">
        <v>2146</v>
      </c>
      <c r="E247" s="13">
        <v>115581</v>
      </c>
      <c r="F247" s="13" t="s">
        <v>75</v>
      </c>
      <c r="G247" s="13" t="s">
        <v>76</v>
      </c>
      <c r="H247" s="13" t="s">
        <v>77</v>
      </c>
      <c r="I247" s="69"/>
      <c r="L247"/>
      <c r="M247"/>
      <c r="N247">
        <v>107791</v>
      </c>
      <c r="P247" s="13" t="s">
        <v>79</v>
      </c>
      <c r="Q247" s="13" t="s">
        <v>97</v>
      </c>
      <c r="R247" s="13" t="s">
        <v>92</v>
      </c>
      <c r="S247" s="13" t="s">
        <v>92</v>
      </c>
    </row>
    <row r="248" spans="1:19">
      <c r="A248" s="13" t="s">
        <v>385</v>
      </c>
      <c r="B248" s="68">
        <v>798</v>
      </c>
      <c r="C248" s="13">
        <v>9162091</v>
      </c>
      <c r="D248" s="68">
        <v>2091</v>
      </c>
      <c r="E248" s="13">
        <v>115540</v>
      </c>
      <c r="F248" s="13" t="s">
        <v>75</v>
      </c>
      <c r="G248" s="13" t="s">
        <v>76</v>
      </c>
      <c r="H248" s="13" t="s">
        <v>77</v>
      </c>
      <c r="I248" s="69"/>
      <c r="L248"/>
      <c r="M248"/>
      <c r="N248">
        <v>107798</v>
      </c>
      <c r="P248" s="13" t="s">
        <v>79</v>
      </c>
      <c r="Q248" s="13" t="s">
        <v>73</v>
      </c>
      <c r="R248" s="13" t="s">
        <v>463</v>
      </c>
      <c r="S248" s="13" t="s">
        <v>482</v>
      </c>
    </row>
    <row r="249" spans="1:19">
      <c r="A249" s="13" t="s">
        <v>386</v>
      </c>
      <c r="B249" s="68">
        <v>800</v>
      </c>
      <c r="C249" s="13">
        <v>9163025</v>
      </c>
      <c r="D249" s="68">
        <v>3025</v>
      </c>
      <c r="E249" s="13">
        <v>115615</v>
      </c>
      <c r="F249" s="13" t="s">
        <v>75</v>
      </c>
      <c r="G249" s="13" t="s">
        <v>76</v>
      </c>
      <c r="H249" s="13" t="s">
        <v>102</v>
      </c>
      <c r="I249" s="69"/>
      <c r="L249"/>
      <c r="M249"/>
      <c r="N249">
        <v>107800</v>
      </c>
      <c r="P249" s="13" t="s">
        <v>79</v>
      </c>
      <c r="Q249" s="13" t="s">
        <v>73</v>
      </c>
      <c r="R249" s="13" t="s">
        <v>462</v>
      </c>
      <c r="S249" s="13" t="s">
        <v>482</v>
      </c>
    </row>
    <row r="250" spans="1:19">
      <c r="A250" s="13" t="s">
        <v>387</v>
      </c>
      <c r="B250" s="68">
        <v>377</v>
      </c>
      <c r="C250" s="13">
        <v>9165402</v>
      </c>
      <c r="D250" s="68">
        <v>5402</v>
      </c>
      <c r="E250" s="13">
        <v>136874</v>
      </c>
      <c r="F250" s="13" t="s">
        <v>84</v>
      </c>
      <c r="G250" s="13" t="s">
        <v>85</v>
      </c>
      <c r="H250" s="13" t="s">
        <v>90</v>
      </c>
      <c r="I250" s="69">
        <v>40725</v>
      </c>
      <c r="J250" s="13" t="s">
        <v>388</v>
      </c>
      <c r="K250" s="13" t="s">
        <v>17</v>
      </c>
      <c r="L250">
        <v>150583</v>
      </c>
      <c r="M250">
        <v>110113</v>
      </c>
      <c r="N250"/>
      <c r="P250" s="13" t="s">
        <v>72</v>
      </c>
      <c r="Q250" s="13" t="s">
        <v>67</v>
      </c>
      <c r="R250" s="13" t="s">
        <v>92</v>
      </c>
      <c r="S250" s="13" t="s">
        <v>92</v>
      </c>
    </row>
    <row r="251" spans="1:19">
      <c r="A251" s="13" t="s">
        <v>389</v>
      </c>
      <c r="B251" s="68">
        <v>803</v>
      </c>
      <c r="C251" s="13">
        <v>9162094</v>
      </c>
      <c r="D251" s="68">
        <v>2094</v>
      </c>
      <c r="E251" s="13">
        <v>115541</v>
      </c>
      <c r="F251" s="13" t="s">
        <v>75</v>
      </c>
      <c r="G251" s="13" t="s">
        <v>76</v>
      </c>
      <c r="H251" s="13" t="s">
        <v>77</v>
      </c>
      <c r="I251" s="69"/>
      <c r="L251"/>
      <c r="M251"/>
      <c r="N251">
        <v>107803</v>
      </c>
      <c r="P251" s="13" t="s">
        <v>79</v>
      </c>
      <c r="Q251" s="13" t="s">
        <v>73</v>
      </c>
      <c r="R251" s="13" t="s">
        <v>92</v>
      </c>
      <c r="S251" s="13" t="s">
        <v>92</v>
      </c>
    </row>
    <row r="252" spans="1:19">
      <c r="A252" s="13" t="s">
        <v>390</v>
      </c>
      <c r="B252" s="68">
        <v>806</v>
      </c>
      <c r="C252" s="13">
        <v>9163071</v>
      </c>
      <c r="D252" s="68">
        <v>3071</v>
      </c>
      <c r="E252" s="13">
        <v>149256</v>
      </c>
      <c r="F252" s="13" t="s">
        <v>75</v>
      </c>
      <c r="G252" s="13" t="s">
        <v>85</v>
      </c>
      <c r="H252" s="13" t="s">
        <v>90</v>
      </c>
      <c r="I252" s="69">
        <v>44835</v>
      </c>
      <c r="J252" s="13" t="s">
        <v>187</v>
      </c>
      <c r="K252" s="13" t="s">
        <v>17</v>
      </c>
      <c r="L252">
        <v>199394</v>
      </c>
      <c r="M252">
        <v>122016</v>
      </c>
      <c r="N252"/>
      <c r="P252" s="13" t="s">
        <v>79</v>
      </c>
      <c r="Q252" s="13" t="s">
        <v>97</v>
      </c>
      <c r="R252" s="13" t="s">
        <v>463</v>
      </c>
      <c r="S252" s="13" t="s">
        <v>482</v>
      </c>
    </row>
    <row r="253" spans="1:19">
      <c r="A253" s="13" t="s">
        <v>391</v>
      </c>
      <c r="B253" s="68">
        <v>807</v>
      </c>
      <c r="C253" s="13">
        <v>9165214</v>
      </c>
      <c r="D253" s="68">
        <v>5214</v>
      </c>
      <c r="E253" s="13">
        <v>115744</v>
      </c>
      <c r="F253" s="13" t="s">
        <v>75</v>
      </c>
      <c r="G253" s="13" t="s">
        <v>76</v>
      </c>
      <c r="H253" s="13" t="s">
        <v>96</v>
      </c>
      <c r="I253" s="69"/>
      <c r="K253" s="13" t="s">
        <v>17</v>
      </c>
      <c r="L253">
        <v>102263</v>
      </c>
      <c r="M253">
        <v>100611</v>
      </c>
      <c r="N253"/>
      <c r="P253" s="13" t="s">
        <v>79</v>
      </c>
      <c r="Q253" s="13" t="s">
        <v>73</v>
      </c>
      <c r="R253" s="13" t="s">
        <v>71</v>
      </c>
      <c r="S253" s="13" t="s">
        <v>88</v>
      </c>
    </row>
    <row r="254" spans="1:19">
      <c r="A254" s="13" t="s">
        <v>392</v>
      </c>
      <c r="B254" s="68">
        <v>808</v>
      </c>
      <c r="C254" s="13">
        <v>9163072</v>
      </c>
      <c r="D254" s="68">
        <v>3072</v>
      </c>
      <c r="E254" s="13">
        <v>115653</v>
      </c>
      <c r="F254" s="13" t="s">
        <v>75</v>
      </c>
      <c r="G254" s="13" t="s">
        <v>76</v>
      </c>
      <c r="H254" s="13" t="s">
        <v>102</v>
      </c>
      <c r="I254" s="69"/>
      <c r="L254"/>
      <c r="M254"/>
      <c r="N254">
        <v>107808</v>
      </c>
      <c r="P254" s="13" t="s">
        <v>79</v>
      </c>
      <c r="Q254" s="13" t="s">
        <v>73</v>
      </c>
      <c r="R254" s="13" t="s">
        <v>463</v>
      </c>
      <c r="S254" s="13" t="s">
        <v>482</v>
      </c>
    </row>
    <row r="255" spans="1:19">
      <c r="A255" s="13" t="s">
        <v>393</v>
      </c>
      <c r="B255" s="68">
        <v>391</v>
      </c>
      <c r="C255" s="13">
        <v>9165405</v>
      </c>
      <c r="D255" s="68">
        <v>5405</v>
      </c>
      <c r="E255" s="13">
        <v>137752</v>
      </c>
      <c r="F255" s="13" t="s">
        <v>84</v>
      </c>
      <c r="G255" s="13" t="s">
        <v>85</v>
      </c>
      <c r="H255" s="13" t="s">
        <v>90</v>
      </c>
      <c r="I255" s="69">
        <v>40909</v>
      </c>
      <c r="J255" s="13" t="s">
        <v>140</v>
      </c>
      <c r="K255" s="13" t="s">
        <v>17</v>
      </c>
      <c r="L255">
        <v>152168</v>
      </c>
      <c r="M255">
        <v>110764</v>
      </c>
      <c r="N255"/>
      <c r="P255" s="13" t="s">
        <v>72</v>
      </c>
      <c r="Q255" s="13" t="s">
        <v>67</v>
      </c>
      <c r="R255" s="13" t="s">
        <v>71</v>
      </c>
      <c r="S255" s="13" t="s">
        <v>71</v>
      </c>
    </row>
    <row r="256" spans="1:19">
      <c r="A256" s="13" t="s">
        <v>394</v>
      </c>
      <c r="B256" s="68">
        <v>811</v>
      </c>
      <c r="C256" s="13">
        <v>9163073</v>
      </c>
      <c r="D256" s="68">
        <v>3073</v>
      </c>
      <c r="E256" s="13">
        <v>115654</v>
      </c>
      <c r="F256" s="13" t="s">
        <v>75</v>
      </c>
      <c r="G256" s="13" t="s">
        <v>76</v>
      </c>
      <c r="H256" s="13" t="s">
        <v>102</v>
      </c>
      <c r="I256" s="69"/>
      <c r="L256"/>
      <c r="M256"/>
      <c r="N256">
        <v>107811</v>
      </c>
      <c r="P256" s="13" t="s">
        <v>79</v>
      </c>
      <c r="Q256" s="13" t="s">
        <v>97</v>
      </c>
      <c r="R256" s="13" t="s">
        <v>71</v>
      </c>
      <c r="S256" s="13" t="s">
        <v>71</v>
      </c>
    </row>
    <row r="257" spans="1:19">
      <c r="A257" s="13" t="s">
        <v>395</v>
      </c>
      <c r="B257" s="68"/>
      <c r="C257" s="13">
        <v>9161106</v>
      </c>
      <c r="D257" s="68">
        <v>1106</v>
      </c>
      <c r="E257" s="13">
        <v>135330</v>
      </c>
      <c r="F257" s="13" t="s">
        <v>67</v>
      </c>
      <c r="G257" s="13" t="s">
        <v>76</v>
      </c>
      <c r="H257" s="13" t="s">
        <v>227</v>
      </c>
      <c r="I257" s="69"/>
      <c r="L257"/>
      <c r="M257"/>
      <c r="N257">
        <v>101520</v>
      </c>
      <c r="P257" s="13" t="s">
        <v>67</v>
      </c>
      <c r="Q257" s="13" t="s">
        <v>67</v>
      </c>
      <c r="R257" s="13" t="s">
        <v>78</v>
      </c>
      <c r="S257" s="13" t="s">
        <v>78</v>
      </c>
    </row>
    <row r="258" spans="1:19">
      <c r="A258" s="13" t="s">
        <v>396</v>
      </c>
      <c r="B258" s="68">
        <v>856</v>
      </c>
      <c r="C258" s="13">
        <v>9165209</v>
      </c>
      <c r="D258" s="68">
        <v>5209</v>
      </c>
      <c r="E258" s="13">
        <v>115739</v>
      </c>
      <c r="F258" s="13" t="s">
        <v>75</v>
      </c>
      <c r="G258" s="13" t="s">
        <v>76</v>
      </c>
      <c r="H258" s="13" t="s">
        <v>96</v>
      </c>
      <c r="I258" s="69"/>
      <c r="K258" s="13" t="s">
        <v>17</v>
      </c>
      <c r="L258">
        <v>101290</v>
      </c>
      <c r="M258">
        <v>100509</v>
      </c>
      <c r="N258"/>
      <c r="P258" s="13" t="s">
        <v>79</v>
      </c>
      <c r="Q258" s="13" t="s">
        <v>73</v>
      </c>
      <c r="R258" s="13" t="s">
        <v>92</v>
      </c>
      <c r="S258" s="13" t="s">
        <v>92</v>
      </c>
    </row>
    <row r="259" spans="1:19">
      <c r="A259" s="13" t="s">
        <v>397</v>
      </c>
      <c r="B259" s="68">
        <v>904</v>
      </c>
      <c r="C259" s="13">
        <v>9165201</v>
      </c>
      <c r="D259" s="68">
        <v>5201</v>
      </c>
      <c r="E259" s="13">
        <v>150345</v>
      </c>
      <c r="F259" s="13" t="s">
        <v>75</v>
      </c>
      <c r="G259" s="13" t="s">
        <v>85</v>
      </c>
      <c r="H259" s="13" t="s">
        <v>90</v>
      </c>
      <c r="I259" s="69">
        <v>45292</v>
      </c>
      <c r="J259" s="13" t="s">
        <v>453</v>
      </c>
      <c r="K259" s="13" t="s">
        <v>17</v>
      </c>
      <c r="L259">
        <v>101627</v>
      </c>
      <c r="M259">
        <v>123133</v>
      </c>
      <c r="N259"/>
      <c r="O259" s="13" t="s">
        <v>459</v>
      </c>
      <c r="P259" s="13" t="s">
        <v>79</v>
      </c>
      <c r="Q259" s="13" t="s">
        <v>73</v>
      </c>
      <c r="R259" s="13" t="s">
        <v>88</v>
      </c>
      <c r="S259" s="13" t="s">
        <v>88</v>
      </c>
    </row>
    <row r="260" spans="1:19">
      <c r="A260" s="13" t="s">
        <v>398</v>
      </c>
      <c r="B260" s="68">
        <v>372</v>
      </c>
      <c r="C260" s="13">
        <v>9165410</v>
      </c>
      <c r="D260" s="68">
        <v>5410</v>
      </c>
      <c r="E260" s="13">
        <v>136292</v>
      </c>
      <c r="F260" s="13" t="s">
        <v>84</v>
      </c>
      <c r="G260" s="13" t="s">
        <v>85</v>
      </c>
      <c r="H260" s="13" t="s">
        <v>90</v>
      </c>
      <c r="I260" s="69">
        <v>40427</v>
      </c>
      <c r="J260" s="13" t="s">
        <v>399</v>
      </c>
      <c r="K260" s="13" t="s">
        <v>17</v>
      </c>
      <c r="L260">
        <v>144158</v>
      </c>
      <c r="M260">
        <v>108909</v>
      </c>
      <c r="N260"/>
      <c r="P260" s="13" t="s">
        <v>72</v>
      </c>
      <c r="Q260" s="13" t="s">
        <v>67</v>
      </c>
      <c r="R260" s="13" t="s">
        <v>463</v>
      </c>
      <c r="S260" s="13" t="s">
        <v>482</v>
      </c>
    </row>
    <row r="261" spans="1:19">
      <c r="A261" s="13" t="s">
        <v>400</v>
      </c>
      <c r="B261" s="68">
        <v>742</v>
      </c>
      <c r="C261" s="13">
        <v>9162130</v>
      </c>
      <c r="D261" s="68">
        <v>2130</v>
      </c>
      <c r="E261" s="13">
        <v>115568</v>
      </c>
      <c r="F261" s="13" t="s">
        <v>75</v>
      </c>
      <c r="G261" s="13" t="s">
        <v>76</v>
      </c>
      <c r="H261" s="13" t="s">
        <v>77</v>
      </c>
      <c r="I261" s="69"/>
      <c r="L261"/>
      <c r="M261"/>
      <c r="N261">
        <v>107742</v>
      </c>
      <c r="P261" s="13" t="s">
        <v>79</v>
      </c>
      <c r="Q261" s="13" t="s">
        <v>73</v>
      </c>
      <c r="R261" s="13" t="s">
        <v>463</v>
      </c>
      <c r="S261" s="13" t="s">
        <v>92</v>
      </c>
    </row>
    <row r="262" spans="1:19">
      <c r="A262" s="13" t="s">
        <v>401</v>
      </c>
      <c r="B262" s="68">
        <v>342</v>
      </c>
      <c r="C262" s="13">
        <v>9165404</v>
      </c>
      <c r="D262" s="68">
        <v>5404</v>
      </c>
      <c r="E262" s="13">
        <v>136578</v>
      </c>
      <c r="F262" s="13" t="s">
        <v>84</v>
      </c>
      <c r="G262" s="13" t="s">
        <v>85</v>
      </c>
      <c r="H262" s="13" t="s">
        <v>90</v>
      </c>
      <c r="I262" s="69">
        <v>40634</v>
      </c>
      <c r="J262" s="13" t="s">
        <v>402</v>
      </c>
      <c r="K262" s="13" t="s">
        <v>17</v>
      </c>
      <c r="L262">
        <v>147663</v>
      </c>
      <c r="M262">
        <v>109993</v>
      </c>
      <c r="N262"/>
      <c r="P262" s="13" t="s">
        <v>72</v>
      </c>
      <c r="Q262" s="13" t="s">
        <v>67</v>
      </c>
      <c r="R262" s="13" t="s">
        <v>78</v>
      </c>
      <c r="S262" s="13" t="s">
        <v>78</v>
      </c>
    </row>
    <row r="263" spans="1:19">
      <c r="A263" s="13" t="s">
        <v>403</v>
      </c>
      <c r="B263" s="68">
        <v>360</v>
      </c>
      <c r="C263" s="13">
        <v>9164005</v>
      </c>
      <c r="D263" s="68">
        <v>4005</v>
      </c>
      <c r="E263" s="13">
        <v>138421</v>
      </c>
      <c r="F263" s="13" t="s">
        <v>84</v>
      </c>
      <c r="G263" s="13" t="s">
        <v>85</v>
      </c>
      <c r="H263" s="13" t="s">
        <v>86</v>
      </c>
      <c r="I263" s="69">
        <v>41214</v>
      </c>
      <c r="J263" s="13" t="s">
        <v>107</v>
      </c>
      <c r="K263" s="13" t="s">
        <v>17</v>
      </c>
      <c r="L263">
        <v>157699</v>
      </c>
      <c r="M263">
        <v>112075</v>
      </c>
      <c r="N263"/>
      <c r="P263" s="13" t="s">
        <v>67</v>
      </c>
      <c r="Q263" s="13" t="s">
        <v>67</v>
      </c>
      <c r="R263" s="13" t="s">
        <v>100</v>
      </c>
      <c r="S263" s="13" t="s">
        <v>100</v>
      </c>
    </row>
    <row r="264" spans="1:19">
      <c r="A264" s="13" t="s">
        <v>404</v>
      </c>
      <c r="B264" s="68">
        <v>397</v>
      </c>
      <c r="C264" s="13">
        <v>9164022</v>
      </c>
      <c r="D264" s="68">
        <v>4022</v>
      </c>
      <c r="E264" s="13">
        <v>148563</v>
      </c>
      <c r="F264" s="13" t="s">
        <v>84</v>
      </c>
      <c r="G264" s="13" t="s">
        <v>68</v>
      </c>
      <c r="H264" s="13" t="s">
        <v>178</v>
      </c>
      <c r="I264" s="69">
        <v>44440</v>
      </c>
      <c r="J264" s="13" t="s">
        <v>112</v>
      </c>
      <c r="K264" s="13" t="s">
        <v>17</v>
      </c>
      <c r="L264">
        <v>147250</v>
      </c>
      <c r="M264" t="s">
        <v>108</v>
      </c>
      <c r="N264"/>
      <c r="O264" s="13" t="s">
        <v>233</v>
      </c>
      <c r="P264" s="13" t="s">
        <v>79</v>
      </c>
      <c r="Q264" s="13" t="s">
        <v>73</v>
      </c>
      <c r="R264" s="13" t="s">
        <v>88</v>
      </c>
      <c r="S264" s="13" t="s">
        <v>88</v>
      </c>
    </row>
    <row r="265" spans="1:19">
      <c r="A265" s="13" t="s">
        <v>405</v>
      </c>
      <c r="B265" s="68">
        <v>812</v>
      </c>
      <c r="C265" s="13">
        <v>9162180</v>
      </c>
      <c r="D265" s="68">
        <v>2180</v>
      </c>
      <c r="E265" s="13">
        <v>131783</v>
      </c>
      <c r="F265" s="13" t="s">
        <v>75</v>
      </c>
      <c r="G265" s="13" t="s">
        <v>76</v>
      </c>
      <c r="H265" s="13" t="s">
        <v>77</v>
      </c>
      <c r="I265" s="69"/>
      <c r="L265"/>
      <c r="M265"/>
      <c r="N265">
        <v>107812</v>
      </c>
      <c r="P265" s="13" t="s">
        <v>79</v>
      </c>
      <c r="Q265" s="13" t="s">
        <v>97</v>
      </c>
      <c r="R265" s="13" t="s">
        <v>71</v>
      </c>
      <c r="S265" s="13" t="s">
        <v>71</v>
      </c>
    </row>
    <row r="266" spans="1:19">
      <c r="A266" s="13" t="s">
        <v>406</v>
      </c>
      <c r="B266" s="68">
        <v>144</v>
      </c>
      <c r="C266" s="13">
        <v>9167024</v>
      </c>
      <c r="D266" s="68">
        <v>7024</v>
      </c>
      <c r="E266" s="13">
        <v>147116</v>
      </c>
      <c r="F266" s="13" t="s">
        <v>67</v>
      </c>
      <c r="G266" s="13" t="s">
        <v>85</v>
      </c>
      <c r="H266" s="13" t="s">
        <v>115</v>
      </c>
      <c r="I266" s="69">
        <v>43617</v>
      </c>
      <c r="J266" s="13" t="s">
        <v>116</v>
      </c>
      <c r="K266" s="13" t="s">
        <v>17</v>
      </c>
      <c r="L266">
        <v>184401</v>
      </c>
      <c r="M266">
        <v>119423</v>
      </c>
      <c r="N266"/>
      <c r="P266" s="13" t="s">
        <v>67</v>
      </c>
      <c r="Q266" s="13" t="s">
        <v>97</v>
      </c>
      <c r="R266" s="13" t="s">
        <v>71</v>
      </c>
      <c r="S266" s="13" t="s">
        <v>78</v>
      </c>
    </row>
    <row r="267" spans="1:19">
      <c r="A267" s="13" t="s">
        <v>407</v>
      </c>
      <c r="B267" s="68">
        <v>657</v>
      </c>
      <c r="C267" s="13">
        <v>9162070</v>
      </c>
      <c r="D267" s="68">
        <v>2070</v>
      </c>
      <c r="E267" s="13">
        <v>115525</v>
      </c>
      <c r="F267" s="13" t="s">
        <v>75</v>
      </c>
      <c r="G267" s="13" t="s">
        <v>76</v>
      </c>
      <c r="H267" s="13" t="s">
        <v>77</v>
      </c>
      <c r="I267" s="69"/>
      <c r="L267"/>
      <c r="M267"/>
      <c r="N267">
        <v>107657</v>
      </c>
      <c r="P267" s="13" t="s">
        <v>79</v>
      </c>
      <c r="Q267" s="13" t="s">
        <v>97</v>
      </c>
      <c r="R267" s="13" t="s">
        <v>463</v>
      </c>
      <c r="S267" s="13" t="s">
        <v>482</v>
      </c>
    </row>
    <row r="268" spans="1:19">
      <c r="A268" s="13" t="s">
        <v>408</v>
      </c>
      <c r="B268" s="68">
        <v>544</v>
      </c>
      <c r="C268" s="13">
        <v>9163357</v>
      </c>
      <c r="D268" s="68">
        <v>3357</v>
      </c>
      <c r="E268" s="13">
        <v>137410</v>
      </c>
      <c r="F268" s="13" t="s">
        <v>75</v>
      </c>
      <c r="G268" s="13" t="s">
        <v>85</v>
      </c>
      <c r="H268" s="13" t="s">
        <v>90</v>
      </c>
      <c r="I268" s="69">
        <v>40787</v>
      </c>
      <c r="J268" s="13" t="s">
        <v>453</v>
      </c>
      <c r="K268" s="13" t="s">
        <v>17</v>
      </c>
      <c r="L268">
        <v>151145</v>
      </c>
      <c r="M268">
        <v>123134</v>
      </c>
      <c r="N268"/>
      <c r="P268" s="13" t="s">
        <v>67</v>
      </c>
      <c r="Q268" s="13" t="s">
        <v>73</v>
      </c>
      <c r="R268" s="13" t="s">
        <v>92</v>
      </c>
      <c r="S268" s="13" t="s">
        <v>92</v>
      </c>
    </row>
    <row r="269" spans="1:19">
      <c r="A269" s="13" t="s">
        <v>409</v>
      </c>
      <c r="B269" s="68">
        <v>139</v>
      </c>
      <c r="C269" s="13">
        <v>9167017</v>
      </c>
      <c r="D269" s="68">
        <v>7017</v>
      </c>
      <c r="E269" s="13">
        <v>115823</v>
      </c>
      <c r="F269" s="13" t="s">
        <v>67</v>
      </c>
      <c r="G269" s="13" t="s">
        <v>81</v>
      </c>
      <c r="H269" s="13" t="s">
        <v>82</v>
      </c>
      <c r="I269" s="69"/>
      <c r="L269"/>
      <c r="M269"/>
      <c r="N269">
        <v>107139</v>
      </c>
      <c r="P269" s="13" t="s">
        <v>72</v>
      </c>
      <c r="Q269" s="13" t="s">
        <v>73</v>
      </c>
      <c r="R269" s="13" t="s">
        <v>92</v>
      </c>
      <c r="S269" s="13" t="s">
        <v>92</v>
      </c>
    </row>
    <row r="270" spans="1:19">
      <c r="A270" s="13" t="s">
        <v>410</v>
      </c>
      <c r="B270" s="68">
        <v>348</v>
      </c>
      <c r="C270" s="13">
        <v>9164068</v>
      </c>
      <c r="D270" s="68">
        <v>4068</v>
      </c>
      <c r="E270" s="13">
        <v>137059</v>
      </c>
      <c r="F270" s="13" t="s">
        <v>84</v>
      </c>
      <c r="G270" s="13" t="s">
        <v>85</v>
      </c>
      <c r="H270" s="13" t="s">
        <v>90</v>
      </c>
      <c r="I270" s="69">
        <v>40756</v>
      </c>
      <c r="J270" s="13" t="s">
        <v>411</v>
      </c>
      <c r="K270" s="13" t="s">
        <v>17</v>
      </c>
      <c r="L270">
        <v>149994</v>
      </c>
      <c r="M270">
        <v>110272</v>
      </c>
      <c r="N270"/>
      <c r="P270" s="13" t="s">
        <v>79</v>
      </c>
      <c r="Q270" s="13" t="s">
        <v>67</v>
      </c>
      <c r="R270" s="13" t="s">
        <v>463</v>
      </c>
      <c r="S270" s="13" t="s">
        <v>92</v>
      </c>
    </row>
    <row r="271" spans="1:19">
      <c r="A271" s="13" t="s">
        <v>412</v>
      </c>
      <c r="B271" s="68">
        <v>818</v>
      </c>
      <c r="C271" s="13">
        <v>9162098</v>
      </c>
      <c r="D271" s="68">
        <v>2098</v>
      </c>
      <c r="E271" s="13">
        <v>115544</v>
      </c>
      <c r="F271" s="13" t="s">
        <v>75</v>
      </c>
      <c r="G271" s="13" t="s">
        <v>76</v>
      </c>
      <c r="H271" s="13" t="s">
        <v>77</v>
      </c>
      <c r="I271" s="69"/>
      <c r="L271"/>
      <c r="M271"/>
      <c r="N271">
        <v>107818</v>
      </c>
      <c r="P271" s="13" t="s">
        <v>79</v>
      </c>
      <c r="Q271" s="13" t="s">
        <v>97</v>
      </c>
      <c r="R271" s="13" t="s">
        <v>92</v>
      </c>
      <c r="S271" s="13" t="s">
        <v>92</v>
      </c>
    </row>
    <row r="272" spans="1:19">
      <c r="A272" s="13" t="s">
        <v>413</v>
      </c>
      <c r="B272" s="68">
        <v>819</v>
      </c>
      <c r="C272" s="13">
        <v>9162099</v>
      </c>
      <c r="D272" s="68">
        <v>2099</v>
      </c>
      <c r="E272" s="13">
        <v>151065</v>
      </c>
      <c r="F272" s="13" t="s">
        <v>75</v>
      </c>
      <c r="G272" s="13" t="s">
        <v>85</v>
      </c>
      <c r="H272" s="13" t="s">
        <v>90</v>
      </c>
      <c r="I272" s="69">
        <v>45536</v>
      </c>
      <c r="J272" s="13" t="s">
        <v>99</v>
      </c>
      <c r="K272" s="13" t="s">
        <v>17</v>
      </c>
      <c r="L272">
        <v>207141</v>
      </c>
      <c r="M272">
        <v>123695</v>
      </c>
      <c r="N272"/>
      <c r="O272" s="13" t="s">
        <v>478</v>
      </c>
      <c r="P272" s="13" t="s">
        <v>79</v>
      </c>
      <c r="Q272" s="13" t="s">
        <v>97</v>
      </c>
      <c r="R272" s="13" t="s">
        <v>100</v>
      </c>
      <c r="S272" s="13" t="s">
        <v>100</v>
      </c>
    </row>
    <row r="273" spans="1:19">
      <c r="A273" s="13" t="s">
        <v>414</v>
      </c>
      <c r="B273" s="68">
        <v>830</v>
      </c>
      <c r="C273" s="13">
        <v>9165208</v>
      </c>
      <c r="D273" s="68">
        <v>5208</v>
      </c>
      <c r="E273" s="13">
        <v>115738</v>
      </c>
      <c r="F273" s="13" t="s">
        <v>75</v>
      </c>
      <c r="G273" s="13" t="s">
        <v>76</v>
      </c>
      <c r="H273" s="13" t="s">
        <v>96</v>
      </c>
      <c r="I273" s="69"/>
      <c r="L273"/>
      <c r="M273"/>
      <c r="N273">
        <v>107830</v>
      </c>
      <c r="O273" s="13" t="s">
        <v>496</v>
      </c>
      <c r="P273" s="13" t="s">
        <v>79</v>
      </c>
      <c r="Q273" s="13" t="s">
        <v>97</v>
      </c>
      <c r="R273" s="13" t="s">
        <v>71</v>
      </c>
      <c r="S273" s="13" t="s">
        <v>71</v>
      </c>
    </row>
    <row r="274" spans="1:19">
      <c r="A274" s="13" t="s">
        <v>415</v>
      </c>
      <c r="B274" s="68">
        <v>795</v>
      </c>
      <c r="C274" s="13">
        <v>9162095</v>
      </c>
      <c r="D274" s="68">
        <v>2095</v>
      </c>
      <c r="E274" s="13">
        <v>148060</v>
      </c>
      <c r="F274" s="13" t="s">
        <v>75</v>
      </c>
      <c r="G274" s="13" t="s">
        <v>85</v>
      </c>
      <c r="H274" s="13" t="s">
        <v>86</v>
      </c>
      <c r="I274" s="69">
        <v>44075</v>
      </c>
      <c r="J274" s="13" t="s">
        <v>127</v>
      </c>
      <c r="K274" s="13" t="s">
        <v>17</v>
      </c>
      <c r="L274">
        <v>190415</v>
      </c>
      <c r="M274">
        <v>120439</v>
      </c>
      <c r="N274"/>
      <c r="P274" s="13" t="s">
        <v>79</v>
      </c>
      <c r="Q274" s="13" t="s">
        <v>73</v>
      </c>
      <c r="R274" s="13" t="s">
        <v>71</v>
      </c>
      <c r="S274" s="13" t="s">
        <v>71</v>
      </c>
    </row>
    <row r="275" spans="1:19">
      <c r="A275" s="13" t="s">
        <v>416</v>
      </c>
      <c r="B275" s="68">
        <v>951</v>
      </c>
      <c r="C275" s="13">
        <v>9162032</v>
      </c>
      <c r="D275" s="68">
        <v>2032</v>
      </c>
      <c r="E275" s="13">
        <v>140789</v>
      </c>
      <c r="F275" s="13" t="s">
        <v>75</v>
      </c>
      <c r="G275" s="13" t="s">
        <v>85</v>
      </c>
      <c r="H275" s="13" t="s">
        <v>90</v>
      </c>
      <c r="I275" s="69">
        <v>41730</v>
      </c>
      <c r="J275" s="13" t="s">
        <v>116</v>
      </c>
      <c r="K275" s="13" t="s">
        <v>17</v>
      </c>
      <c r="L275">
        <v>163219</v>
      </c>
      <c r="M275">
        <v>114006</v>
      </c>
      <c r="N275"/>
      <c r="P275" s="13" t="s">
        <v>79</v>
      </c>
      <c r="Q275" s="13" t="s">
        <v>97</v>
      </c>
      <c r="R275" s="13" t="s">
        <v>78</v>
      </c>
      <c r="S275" s="13" t="s">
        <v>78</v>
      </c>
    </row>
    <row r="276" spans="1:19">
      <c r="A276" s="13" t="s">
        <v>417</v>
      </c>
      <c r="B276" s="68">
        <v>952</v>
      </c>
      <c r="C276" s="13">
        <v>9162002</v>
      </c>
      <c r="D276" s="68">
        <v>2002</v>
      </c>
      <c r="E276" s="13">
        <v>115482</v>
      </c>
      <c r="F276" s="13" t="s">
        <v>75</v>
      </c>
      <c r="G276" s="13" t="s">
        <v>76</v>
      </c>
      <c r="H276" s="13" t="s">
        <v>77</v>
      </c>
      <c r="I276" s="69"/>
      <c r="L276"/>
      <c r="M276"/>
      <c r="N276">
        <v>107952</v>
      </c>
      <c r="P276" s="13" t="s">
        <v>79</v>
      </c>
      <c r="Q276" s="13" t="s">
        <v>73</v>
      </c>
      <c r="R276" s="13" t="s">
        <v>78</v>
      </c>
      <c r="S276" s="13" t="s">
        <v>78</v>
      </c>
    </row>
    <row r="277" spans="1:19">
      <c r="A277" s="13" t="s">
        <v>418</v>
      </c>
      <c r="B277" s="68">
        <v>825</v>
      </c>
      <c r="C277" s="13">
        <v>9163074</v>
      </c>
      <c r="D277" s="68">
        <v>3074</v>
      </c>
      <c r="E277" s="13">
        <v>115655</v>
      </c>
      <c r="F277" s="13" t="s">
        <v>75</v>
      </c>
      <c r="G277" s="13" t="s">
        <v>76</v>
      </c>
      <c r="H277" s="13" t="s">
        <v>102</v>
      </c>
      <c r="I277" s="69"/>
      <c r="L277"/>
      <c r="M277"/>
      <c r="N277">
        <v>107825</v>
      </c>
      <c r="P277" s="13" t="s">
        <v>79</v>
      </c>
      <c r="Q277" s="13" t="s">
        <v>73</v>
      </c>
      <c r="R277" s="13" t="s">
        <v>100</v>
      </c>
      <c r="S277" s="13" t="s">
        <v>100</v>
      </c>
    </row>
    <row r="278" spans="1:19">
      <c r="A278" s="13" t="s">
        <v>419</v>
      </c>
      <c r="B278" s="68">
        <v>827</v>
      </c>
      <c r="C278" s="13">
        <v>9162101</v>
      </c>
      <c r="D278" s="68">
        <v>2101</v>
      </c>
      <c r="E278" s="13">
        <v>115547</v>
      </c>
      <c r="F278" s="13" t="s">
        <v>75</v>
      </c>
      <c r="G278" s="13" t="s">
        <v>76</v>
      </c>
      <c r="H278" s="13" t="s">
        <v>77</v>
      </c>
      <c r="I278" s="69"/>
      <c r="L278"/>
      <c r="M278"/>
      <c r="N278">
        <v>107827</v>
      </c>
      <c r="P278" s="13" t="s">
        <v>79</v>
      </c>
      <c r="Q278" s="13" t="s">
        <v>73</v>
      </c>
      <c r="R278" s="13" t="s">
        <v>71</v>
      </c>
      <c r="S278" s="13" t="s">
        <v>71</v>
      </c>
    </row>
    <row r="279" spans="1:19">
      <c r="A279" s="13" t="s">
        <v>420</v>
      </c>
      <c r="B279" s="68">
        <v>829</v>
      </c>
      <c r="C279" s="13">
        <v>9163076</v>
      </c>
      <c r="D279" s="68">
        <v>3076</v>
      </c>
      <c r="E279" s="13">
        <v>115657</v>
      </c>
      <c r="F279" s="13" t="s">
        <v>75</v>
      </c>
      <c r="G279" s="13" t="s">
        <v>76</v>
      </c>
      <c r="H279" s="13" t="s">
        <v>102</v>
      </c>
      <c r="I279" s="69"/>
      <c r="L279"/>
      <c r="M279"/>
      <c r="N279">
        <v>107829</v>
      </c>
      <c r="P279" s="13" t="s">
        <v>79</v>
      </c>
      <c r="Q279" s="13" t="s">
        <v>97</v>
      </c>
      <c r="R279" s="13" t="s">
        <v>92</v>
      </c>
      <c r="S279" s="13" t="s">
        <v>92</v>
      </c>
    </row>
    <row r="280" spans="1:19">
      <c r="A280" s="13" t="s">
        <v>421</v>
      </c>
      <c r="B280" s="68">
        <v>805</v>
      </c>
      <c r="C280" s="13">
        <v>9162097</v>
      </c>
      <c r="D280" s="68">
        <v>2097</v>
      </c>
      <c r="E280" s="13">
        <v>115543</v>
      </c>
      <c r="F280" s="13" t="s">
        <v>75</v>
      </c>
      <c r="G280" s="13" t="s">
        <v>76</v>
      </c>
      <c r="H280" s="13" t="s">
        <v>77</v>
      </c>
      <c r="I280" s="69"/>
      <c r="L280"/>
      <c r="M280"/>
      <c r="N280">
        <v>107805</v>
      </c>
      <c r="P280" s="13" t="s">
        <v>79</v>
      </c>
      <c r="Q280" s="13" t="s">
        <v>97</v>
      </c>
      <c r="R280" s="13" t="s">
        <v>92</v>
      </c>
      <c r="S280" s="13" t="s">
        <v>92</v>
      </c>
    </row>
    <row r="281" spans="1:19">
      <c r="A281" s="13" t="s">
        <v>422</v>
      </c>
      <c r="B281" s="68">
        <v>833</v>
      </c>
      <c r="C281" s="13">
        <v>9163077</v>
      </c>
      <c r="D281" s="68">
        <v>3077</v>
      </c>
      <c r="E281" s="13">
        <v>115658</v>
      </c>
      <c r="F281" s="13" t="s">
        <v>75</v>
      </c>
      <c r="G281" s="13" t="s">
        <v>76</v>
      </c>
      <c r="H281" s="13" t="s">
        <v>102</v>
      </c>
      <c r="I281" s="69"/>
      <c r="K281" s="13" t="s">
        <v>17</v>
      </c>
      <c r="L281">
        <v>102122</v>
      </c>
      <c r="M281">
        <v>100592</v>
      </c>
      <c r="N281"/>
      <c r="P281" s="13" t="s">
        <v>79</v>
      </c>
      <c r="Q281" s="13" t="s">
        <v>73</v>
      </c>
      <c r="R281" s="13" t="s">
        <v>463</v>
      </c>
      <c r="S281" s="13" t="s">
        <v>92</v>
      </c>
    </row>
    <row r="282" spans="1:19">
      <c r="A282" s="13" t="s">
        <v>423</v>
      </c>
      <c r="B282" s="68">
        <v>837</v>
      </c>
      <c r="C282" s="13">
        <v>9162102</v>
      </c>
      <c r="D282" s="68">
        <v>2102</v>
      </c>
      <c r="E282" s="13">
        <v>115548</v>
      </c>
      <c r="F282" s="13" t="s">
        <v>75</v>
      </c>
      <c r="G282" s="13" t="s">
        <v>76</v>
      </c>
      <c r="H282" s="13" t="s">
        <v>77</v>
      </c>
      <c r="I282" s="69"/>
      <c r="L282"/>
      <c r="M282"/>
      <c r="N282">
        <v>107837</v>
      </c>
      <c r="P282" s="13" t="s">
        <v>79</v>
      </c>
      <c r="Q282" s="13" t="s">
        <v>73</v>
      </c>
      <c r="R282" s="13" t="s">
        <v>100</v>
      </c>
      <c r="S282" s="13" t="s">
        <v>100</v>
      </c>
    </row>
    <row r="283" spans="1:19">
      <c r="A283" s="13" t="s">
        <v>424</v>
      </c>
      <c r="B283" s="68">
        <v>693</v>
      </c>
      <c r="C283" s="13">
        <v>9165210</v>
      </c>
      <c r="D283" s="68">
        <v>5210</v>
      </c>
      <c r="E283" s="13">
        <v>115740</v>
      </c>
      <c r="F283" s="13" t="s">
        <v>75</v>
      </c>
      <c r="G283" s="13" t="s">
        <v>76</v>
      </c>
      <c r="H283" s="13" t="s">
        <v>96</v>
      </c>
      <c r="I283" s="69"/>
      <c r="L283"/>
      <c r="M283"/>
      <c r="N283">
        <v>107693</v>
      </c>
      <c r="P283" s="13" t="s">
        <v>79</v>
      </c>
      <c r="Q283" s="13" t="s">
        <v>73</v>
      </c>
      <c r="R283" s="13" t="s">
        <v>88</v>
      </c>
      <c r="S283" s="13" t="s">
        <v>88</v>
      </c>
    </row>
    <row r="284" spans="1:19">
      <c r="A284" s="13" t="s">
        <v>425</v>
      </c>
      <c r="B284" s="68">
        <v>835</v>
      </c>
      <c r="C284" s="13">
        <v>9162121</v>
      </c>
      <c r="D284" s="68">
        <v>2121</v>
      </c>
      <c r="E284" s="13">
        <v>149142</v>
      </c>
      <c r="F284" s="13" t="s">
        <v>75</v>
      </c>
      <c r="G284" s="13" t="s">
        <v>85</v>
      </c>
      <c r="H284" s="13" t="s">
        <v>86</v>
      </c>
      <c r="I284" s="69">
        <v>44743</v>
      </c>
      <c r="J284" s="13" t="s">
        <v>91</v>
      </c>
      <c r="K284" s="13" t="s">
        <v>17</v>
      </c>
      <c r="L284">
        <v>198096</v>
      </c>
      <c r="M284">
        <v>110193</v>
      </c>
      <c r="N284"/>
      <c r="P284" s="13" t="s">
        <v>79</v>
      </c>
      <c r="Q284" s="13" t="s">
        <v>97</v>
      </c>
      <c r="R284" s="13" t="s">
        <v>462</v>
      </c>
      <c r="S284" s="13" t="s">
        <v>482</v>
      </c>
    </row>
    <row r="285" spans="1:19">
      <c r="A285" s="13" t="s">
        <v>426</v>
      </c>
      <c r="B285" s="68">
        <v>960</v>
      </c>
      <c r="C285" s="13">
        <v>9162019</v>
      </c>
      <c r="D285" s="68">
        <v>2019</v>
      </c>
      <c r="E285" s="13">
        <v>139693</v>
      </c>
      <c r="F285" s="13" t="s">
        <v>75</v>
      </c>
      <c r="G285" s="13" t="s">
        <v>85</v>
      </c>
      <c r="H285" s="13" t="s">
        <v>86</v>
      </c>
      <c r="I285" s="69">
        <v>41518</v>
      </c>
      <c r="J285" s="13" t="s">
        <v>216</v>
      </c>
      <c r="K285" s="13" t="s">
        <v>17</v>
      </c>
      <c r="L285">
        <v>163386</v>
      </c>
      <c r="M285">
        <v>113309</v>
      </c>
      <c r="N285"/>
      <c r="P285" s="13" t="s">
        <v>79</v>
      </c>
      <c r="Q285" s="13" t="s">
        <v>97</v>
      </c>
      <c r="R285" s="13" t="s">
        <v>78</v>
      </c>
      <c r="S285" s="13" t="s">
        <v>78</v>
      </c>
    </row>
    <row r="286" spans="1:19">
      <c r="A286" s="13" t="s">
        <v>427</v>
      </c>
      <c r="B286" s="68">
        <v>838</v>
      </c>
      <c r="C286" s="13">
        <v>9163350</v>
      </c>
      <c r="D286" s="68">
        <v>3350</v>
      </c>
      <c r="E286" s="13">
        <v>115701</v>
      </c>
      <c r="F286" s="13" t="s">
        <v>75</v>
      </c>
      <c r="G286" s="13" t="s">
        <v>76</v>
      </c>
      <c r="H286" s="13" t="s">
        <v>94</v>
      </c>
      <c r="I286" s="69"/>
      <c r="L286"/>
      <c r="M286"/>
      <c r="N286">
        <v>107838</v>
      </c>
      <c r="P286" s="13" t="s">
        <v>79</v>
      </c>
      <c r="Q286" s="13" t="s">
        <v>97</v>
      </c>
      <c r="R286" s="13" t="s">
        <v>100</v>
      </c>
      <c r="S286" s="13" t="s">
        <v>100</v>
      </c>
    </row>
    <row r="287" spans="1:19">
      <c r="A287" s="13" t="s">
        <v>428</v>
      </c>
      <c r="B287" s="68">
        <v>841</v>
      </c>
      <c r="C287" s="13">
        <v>9162111</v>
      </c>
      <c r="D287" s="68">
        <v>2111</v>
      </c>
      <c r="E287" s="13">
        <v>142451</v>
      </c>
      <c r="F287" s="13" t="s">
        <v>75</v>
      </c>
      <c r="G287" s="13" t="s">
        <v>85</v>
      </c>
      <c r="H287" s="13" t="s">
        <v>90</v>
      </c>
      <c r="I287" s="69">
        <v>42309</v>
      </c>
      <c r="J287" s="13" t="s">
        <v>91</v>
      </c>
      <c r="K287" s="13" t="s">
        <v>17</v>
      </c>
      <c r="L287">
        <v>171163</v>
      </c>
      <c r="M287">
        <v>115777</v>
      </c>
      <c r="N287"/>
      <c r="P287" s="13" t="s">
        <v>79</v>
      </c>
      <c r="Q287" s="13" t="s">
        <v>73</v>
      </c>
      <c r="R287" s="13" t="s">
        <v>92</v>
      </c>
      <c r="S287" s="13" t="s">
        <v>92</v>
      </c>
    </row>
    <row r="288" spans="1:19">
      <c r="A288" s="13" t="s">
        <v>429</v>
      </c>
      <c r="B288" s="68">
        <v>842</v>
      </c>
      <c r="C288" s="13">
        <v>9163080</v>
      </c>
      <c r="D288" s="68">
        <v>3080</v>
      </c>
      <c r="E288" s="13">
        <v>115660</v>
      </c>
      <c r="F288" s="13" t="s">
        <v>75</v>
      </c>
      <c r="G288" s="13" t="s">
        <v>76</v>
      </c>
      <c r="H288" s="13" t="s">
        <v>102</v>
      </c>
      <c r="I288" s="69"/>
      <c r="L288"/>
      <c r="M288" s="70"/>
      <c r="N288">
        <v>107842</v>
      </c>
      <c r="P288" s="13" t="s">
        <v>79</v>
      </c>
      <c r="Q288" s="13" t="s">
        <v>73</v>
      </c>
      <c r="R288" s="13" t="s">
        <v>92</v>
      </c>
      <c r="S288" s="13" t="s">
        <v>92</v>
      </c>
    </row>
    <row r="289" spans="1:19">
      <c r="A289" s="13" t="s">
        <v>430</v>
      </c>
      <c r="B289" s="68">
        <v>956</v>
      </c>
      <c r="C289" s="13">
        <v>9162133</v>
      </c>
      <c r="D289" s="68">
        <v>2133</v>
      </c>
      <c r="E289" s="13">
        <v>150125</v>
      </c>
      <c r="F289" s="13" t="s">
        <v>75</v>
      </c>
      <c r="G289" s="13" t="s">
        <v>85</v>
      </c>
      <c r="H289" s="13" t="s">
        <v>86</v>
      </c>
      <c r="I289" s="69">
        <v>45170</v>
      </c>
      <c r="J289" s="13" t="s">
        <v>216</v>
      </c>
      <c r="K289" s="13" t="s">
        <v>17</v>
      </c>
      <c r="L289">
        <v>202967</v>
      </c>
      <c r="M289">
        <v>122153</v>
      </c>
      <c r="N289"/>
      <c r="O289" s="13" t="s">
        <v>431</v>
      </c>
      <c r="P289" s="13" t="s">
        <v>79</v>
      </c>
      <c r="Q289" s="13" t="s">
        <v>97</v>
      </c>
      <c r="R289" s="13" t="s">
        <v>78</v>
      </c>
      <c r="S289" s="13" t="s">
        <v>78</v>
      </c>
    </row>
    <row r="290" spans="1:19">
      <c r="A290" s="13" t="s">
        <v>432</v>
      </c>
      <c r="B290" s="68">
        <v>845</v>
      </c>
      <c r="C290" s="13">
        <v>9163081</v>
      </c>
      <c r="D290" s="68">
        <v>3081</v>
      </c>
      <c r="E290" s="13">
        <v>115661</v>
      </c>
      <c r="F290" s="13" t="s">
        <v>75</v>
      </c>
      <c r="G290" s="13" t="s">
        <v>76</v>
      </c>
      <c r="H290" s="13" t="s">
        <v>102</v>
      </c>
      <c r="I290" s="69"/>
      <c r="L290"/>
      <c r="M290"/>
      <c r="N290">
        <v>107845</v>
      </c>
      <c r="P290" s="13" t="s">
        <v>79</v>
      </c>
      <c r="Q290" s="13" t="s">
        <v>73</v>
      </c>
      <c r="R290" s="13" t="s">
        <v>463</v>
      </c>
      <c r="S290" s="13" t="s">
        <v>482</v>
      </c>
    </row>
    <row r="291" spans="1:19">
      <c r="A291" s="13" t="s">
        <v>433</v>
      </c>
      <c r="B291" s="68">
        <v>954</v>
      </c>
      <c r="C291" s="13">
        <v>9162092</v>
      </c>
      <c r="D291" s="68">
        <v>2092</v>
      </c>
      <c r="E291" s="13">
        <v>147726</v>
      </c>
      <c r="F291" s="13" t="s">
        <v>75</v>
      </c>
      <c r="G291" s="13" t="s">
        <v>85</v>
      </c>
      <c r="H291" s="13" t="s">
        <v>86</v>
      </c>
      <c r="I291" s="69">
        <v>44287</v>
      </c>
      <c r="J291" s="13" t="s">
        <v>116</v>
      </c>
      <c r="K291" s="13" t="s">
        <v>17</v>
      </c>
      <c r="L291">
        <v>192164</v>
      </c>
      <c r="M291">
        <v>120869</v>
      </c>
      <c r="N291"/>
      <c r="O291" s="13" t="s">
        <v>434</v>
      </c>
      <c r="P291" s="13" t="s">
        <v>79</v>
      </c>
      <c r="Q291" s="13" t="s">
        <v>73</v>
      </c>
      <c r="R291" s="13" t="s">
        <v>78</v>
      </c>
      <c r="S291" s="13" t="s">
        <v>78</v>
      </c>
    </row>
    <row r="292" spans="1:19">
      <c r="A292" s="13" t="s">
        <v>435</v>
      </c>
      <c r="B292" s="68">
        <v>848</v>
      </c>
      <c r="C292" s="13">
        <v>9163368</v>
      </c>
      <c r="D292" s="68">
        <v>3368</v>
      </c>
      <c r="E292" s="13">
        <v>140797</v>
      </c>
      <c r="F292" s="13" t="s">
        <v>75</v>
      </c>
      <c r="G292" s="13" t="s">
        <v>85</v>
      </c>
      <c r="H292" s="13" t="s">
        <v>90</v>
      </c>
      <c r="I292" s="69">
        <v>41730</v>
      </c>
      <c r="J292" s="13" t="s">
        <v>91</v>
      </c>
      <c r="K292" s="13" t="s">
        <v>17</v>
      </c>
      <c r="L292">
        <v>163551</v>
      </c>
      <c r="M292">
        <v>114005</v>
      </c>
      <c r="N292"/>
      <c r="P292" s="13" t="s">
        <v>79</v>
      </c>
      <c r="Q292" s="13" t="s">
        <v>73</v>
      </c>
      <c r="R292" s="13" t="s">
        <v>71</v>
      </c>
      <c r="S292" s="13" t="s">
        <v>71</v>
      </c>
    </row>
    <row r="293" spans="1:19">
      <c r="A293" s="13" t="s">
        <v>436</v>
      </c>
      <c r="B293" s="68">
        <v>386</v>
      </c>
      <c r="C293" s="13">
        <v>9165417</v>
      </c>
      <c r="D293" s="68">
        <v>5417</v>
      </c>
      <c r="E293" s="13">
        <v>136764</v>
      </c>
      <c r="F293" s="13" t="s">
        <v>84</v>
      </c>
      <c r="G293" s="13" t="s">
        <v>85</v>
      </c>
      <c r="H293" s="13" t="s">
        <v>90</v>
      </c>
      <c r="I293" s="69">
        <v>40695</v>
      </c>
      <c r="J293" s="13" t="s">
        <v>112</v>
      </c>
      <c r="K293" s="13" t="s">
        <v>17</v>
      </c>
      <c r="L293">
        <v>148688</v>
      </c>
      <c r="M293">
        <v>109879</v>
      </c>
      <c r="N293"/>
      <c r="P293" s="13" t="s">
        <v>79</v>
      </c>
      <c r="Q293" s="13" t="s">
        <v>67</v>
      </c>
      <c r="R293" s="13" t="s">
        <v>71</v>
      </c>
      <c r="S293" s="13" t="s">
        <v>71</v>
      </c>
    </row>
    <row r="294" spans="1:19">
      <c r="A294" s="13" t="s">
        <v>437</v>
      </c>
      <c r="B294" s="68">
        <v>851</v>
      </c>
      <c r="C294" s="13">
        <v>9163352</v>
      </c>
      <c r="D294" s="68">
        <v>3352</v>
      </c>
      <c r="E294" s="13">
        <v>115703</v>
      </c>
      <c r="F294" s="13" t="s">
        <v>75</v>
      </c>
      <c r="G294" s="13" t="s">
        <v>76</v>
      </c>
      <c r="H294" s="13" t="s">
        <v>94</v>
      </c>
      <c r="I294" s="69"/>
      <c r="L294"/>
      <c r="M294"/>
      <c r="N294">
        <v>107851</v>
      </c>
      <c r="P294" s="13" t="s">
        <v>79</v>
      </c>
      <c r="Q294" s="13" t="s">
        <v>97</v>
      </c>
      <c r="R294" s="13" t="s">
        <v>463</v>
      </c>
      <c r="S294" s="13" t="s">
        <v>482</v>
      </c>
    </row>
    <row r="295" spans="1:19">
      <c r="A295" s="13" t="s">
        <v>438</v>
      </c>
      <c r="B295" s="68">
        <v>853</v>
      </c>
      <c r="C295" s="13">
        <v>9163353</v>
      </c>
      <c r="D295" s="68">
        <v>3353</v>
      </c>
      <c r="E295" s="13">
        <v>115704</v>
      </c>
      <c r="F295" s="13" t="s">
        <v>75</v>
      </c>
      <c r="G295" s="13" t="s">
        <v>76</v>
      </c>
      <c r="H295" s="13" t="s">
        <v>94</v>
      </c>
      <c r="I295" s="69"/>
      <c r="L295"/>
      <c r="M295"/>
      <c r="N295">
        <v>107853</v>
      </c>
      <c r="P295" s="13" t="s">
        <v>79</v>
      </c>
      <c r="Q295" s="13" t="s">
        <v>73</v>
      </c>
      <c r="R295" s="13" t="s">
        <v>92</v>
      </c>
      <c r="S295" s="13" t="s">
        <v>92</v>
      </c>
    </row>
    <row r="296" spans="1:19">
      <c r="A296" s="13" t="s">
        <v>439</v>
      </c>
      <c r="B296" s="68">
        <v>547</v>
      </c>
      <c r="C296" s="13">
        <v>9162141</v>
      </c>
      <c r="D296" s="68">
        <v>2141</v>
      </c>
      <c r="E296" s="13">
        <v>115576</v>
      </c>
      <c r="F296" s="13" t="s">
        <v>75</v>
      </c>
      <c r="G296" s="13" t="s">
        <v>76</v>
      </c>
      <c r="H296" s="13" t="s">
        <v>77</v>
      </c>
      <c r="I296" s="69"/>
      <c r="L296"/>
      <c r="M296"/>
      <c r="N296">
        <v>107547</v>
      </c>
      <c r="P296" s="13" t="s">
        <v>79</v>
      </c>
      <c r="Q296" s="13" t="s">
        <v>73</v>
      </c>
      <c r="R296" s="13" t="s">
        <v>71</v>
      </c>
      <c r="S296" s="13" t="s">
        <v>71</v>
      </c>
    </row>
    <row r="297" spans="1:19">
      <c r="A297" s="13" t="s">
        <v>440</v>
      </c>
      <c r="B297" s="68">
        <v>766</v>
      </c>
      <c r="C297" s="13">
        <v>9162064</v>
      </c>
      <c r="D297" s="68">
        <v>2064</v>
      </c>
      <c r="E297" s="13">
        <v>115519</v>
      </c>
      <c r="F297" s="13" t="s">
        <v>75</v>
      </c>
      <c r="G297" s="13" t="s">
        <v>76</v>
      </c>
      <c r="H297" s="13" t="s">
        <v>77</v>
      </c>
      <c r="I297" s="69"/>
      <c r="L297"/>
      <c r="M297"/>
      <c r="N297">
        <v>107766</v>
      </c>
      <c r="P297" s="13" t="s">
        <v>79</v>
      </c>
      <c r="Q297" s="13" t="s">
        <v>97</v>
      </c>
      <c r="R297" s="13" t="s">
        <v>100</v>
      </c>
      <c r="S297" s="13" t="s">
        <v>100</v>
      </c>
    </row>
    <row r="298" spans="1:19">
      <c r="A298" s="13" t="s">
        <v>441</v>
      </c>
      <c r="B298" s="68">
        <v>852</v>
      </c>
      <c r="C298" s="13">
        <v>9162114</v>
      </c>
      <c r="D298" s="68">
        <v>2114</v>
      </c>
      <c r="E298" s="13">
        <v>115559</v>
      </c>
      <c r="F298" s="13" t="s">
        <v>75</v>
      </c>
      <c r="G298" s="13" t="s">
        <v>76</v>
      </c>
      <c r="H298" s="13" t="s">
        <v>77</v>
      </c>
      <c r="I298" s="69"/>
      <c r="L298"/>
      <c r="M298"/>
      <c r="N298">
        <v>107852</v>
      </c>
      <c r="P298" s="13" t="s">
        <v>79</v>
      </c>
      <c r="Q298" s="13" t="s">
        <v>73</v>
      </c>
      <c r="R298" s="13" t="s">
        <v>100</v>
      </c>
      <c r="S298" s="13" t="s">
        <v>100</v>
      </c>
    </row>
    <row r="299" spans="1:19">
      <c r="A299" s="13" t="s">
        <v>442</v>
      </c>
      <c r="B299" s="68">
        <v>392</v>
      </c>
      <c r="C299" s="13">
        <v>9165415</v>
      </c>
      <c r="D299" s="68">
        <v>5415</v>
      </c>
      <c r="E299" s="13">
        <v>137382</v>
      </c>
      <c r="F299" s="13" t="s">
        <v>84</v>
      </c>
      <c r="G299" s="13" t="s">
        <v>85</v>
      </c>
      <c r="H299" s="13" t="s">
        <v>90</v>
      </c>
      <c r="I299" s="69">
        <v>40787</v>
      </c>
      <c r="J299" s="13" t="s">
        <v>443</v>
      </c>
      <c r="K299" s="13" t="s">
        <v>17</v>
      </c>
      <c r="L299">
        <v>151064</v>
      </c>
      <c r="M299">
        <v>110274</v>
      </c>
      <c r="N299"/>
      <c r="P299" s="13" t="s">
        <v>72</v>
      </c>
      <c r="Q299" s="13" t="s">
        <v>67</v>
      </c>
      <c r="R299" s="13" t="s">
        <v>100</v>
      </c>
      <c r="S299" s="13" t="s">
        <v>100</v>
      </c>
    </row>
    <row r="300" spans="1:19">
      <c r="A300" s="13" t="s">
        <v>444</v>
      </c>
      <c r="B300" s="68">
        <v>862</v>
      </c>
      <c r="C300" s="13">
        <v>9162110</v>
      </c>
      <c r="D300" s="68">
        <v>2110</v>
      </c>
      <c r="E300" s="13">
        <v>115555</v>
      </c>
      <c r="F300" s="13" t="s">
        <v>75</v>
      </c>
      <c r="G300" s="13" t="s">
        <v>76</v>
      </c>
      <c r="H300" s="13" t="s">
        <v>77</v>
      </c>
      <c r="I300" s="69"/>
      <c r="L300"/>
      <c r="M300"/>
      <c r="N300">
        <v>107862</v>
      </c>
      <c r="P300" s="13" t="s">
        <v>79</v>
      </c>
      <c r="Q300" s="13" t="s">
        <v>73</v>
      </c>
      <c r="R300" s="13" t="s">
        <v>100</v>
      </c>
      <c r="S300" s="13" t="s">
        <v>100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85E4C-EB16-440C-978C-762902C09707}">
  <dimension ref="A2:CG19"/>
  <sheetViews>
    <sheetView workbookViewId="0">
      <selection activeCell="A15" sqref="A15:C15"/>
    </sheetView>
  </sheetViews>
  <sheetFormatPr defaultRowHeight="14.25"/>
  <cols>
    <col min="14" max="14" width="9.875" bestFit="1" customWidth="1"/>
    <col min="24" max="24" width="9.875" bestFit="1" customWidth="1"/>
    <col min="34" max="34" width="9.875" bestFit="1" customWidth="1"/>
    <col min="44" max="44" width="9.875" bestFit="1" customWidth="1"/>
    <col min="54" max="54" width="9.875" bestFit="1" customWidth="1"/>
    <col min="64" max="64" width="9.875" bestFit="1" customWidth="1"/>
    <col min="74" max="74" width="9.875" bestFit="1" customWidth="1"/>
  </cols>
  <sheetData>
    <row r="2" spans="1:85">
      <c r="J2" s="163" t="s">
        <v>28</v>
      </c>
      <c r="K2" s="164"/>
      <c r="L2" s="164"/>
      <c r="M2" s="164"/>
      <c r="N2" s="164"/>
      <c r="O2" s="164"/>
      <c r="P2" s="164"/>
      <c r="Q2" s="164"/>
      <c r="R2" s="165"/>
      <c r="T2" s="163" t="s">
        <v>31</v>
      </c>
      <c r="U2" s="164"/>
      <c r="V2" s="164"/>
      <c r="W2" s="164"/>
      <c r="X2" s="164"/>
      <c r="Y2" s="164"/>
      <c r="Z2" s="164"/>
      <c r="AA2" s="164"/>
      <c r="AB2" s="165"/>
      <c r="AD2" s="163" t="s">
        <v>34</v>
      </c>
      <c r="AE2" s="164"/>
      <c r="AF2" s="164"/>
      <c r="AG2" s="164"/>
      <c r="AH2" s="164"/>
      <c r="AI2" s="164"/>
      <c r="AJ2" s="164"/>
      <c r="AK2" s="164"/>
      <c r="AL2" s="165"/>
      <c r="AN2" s="163" t="s">
        <v>37</v>
      </c>
      <c r="AO2" s="164"/>
      <c r="AP2" s="164"/>
      <c r="AQ2" s="164"/>
      <c r="AR2" s="164"/>
      <c r="AS2" s="164"/>
      <c r="AT2" s="164"/>
      <c r="AU2" s="164"/>
      <c r="AV2" s="165"/>
      <c r="AX2" s="163" t="s">
        <v>39</v>
      </c>
      <c r="AY2" s="164"/>
      <c r="AZ2" s="164"/>
      <c r="BA2" s="164"/>
      <c r="BB2" s="164"/>
      <c r="BC2" s="164"/>
      <c r="BD2" s="164"/>
      <c r="BE2" s="164"/>
      <c r="BF2" s="165"/>
      <c r="BH2" s="163" t="s">
        <v>41</v>
      </c>
      <c r="BI2" s="164"/>
      <c r="BJ2" s="164"/>
      <c r="BK2" s="164"/>
      <c r="BL2" s="164"/>
      <c r="BM2" s="164"/>
      <c r="BN2" s="164"/>
      <c r="BO2" s="164"/>
      <c r="BP2" s="165"/>
      <c r="BR2" s="163" t="s">
        <v>42</v>
      </c>
      <c r="BS2" s="164"/>
      <c r="BT2" s="164"/>
      <c r="BU2" s="164"/>
      <c r="BV2" s="164"/>
      <c r="BW2" s="164"/>
      <c r="BX2" s="164"/>
      <c r="BY2" s="164"/>
      <c r="BZ2" s="165"/>
    </row>
    <row r="3" spans="1:85" ht="191.25">
      <c r="A3" s="25" t="s">
        <v>49</v>
      </c>
      <c r="B3" s="25" t="s">
        <v>50</v>
      </c>
      <c r="C3" s="25" t="s">
        <v>445</v>
      </c>
      <c r="D3" s="25" t="s">
        <v>52</v>
      </c>
      <c r="E3" s="25" t="s">
        <v>446</v>
      </c>
      <c r="F3" s="25" t="s">
        <v>447</v>
      </c>
      <c r="G3" s="25" t="s">
        <v>448</v>
      </c>
      <c r="H3" s="25" t="s">
        <v>63</v>
      </c>
      <c r="I3" s="25"/>
      <c r="J3" s="64" t="s">
        <v>20</v>
      </c>
      <c r="K3" s="64" t="s">
        <v>21</v>
      </c>
      <c r="L3" s="64" t="s">
        <v>22</v>
      </c>
      <c r="M3" s="64" t="s">
        <v>23</v>
      </c>
      <c r="N3" s="64" t="s">
        <v>24</v>
      </c>
      <c r="O3" s="64" t="s">
        <v>25</v>
      </c>
      <c r="P3" s="65" t="s">
        <v>46</v>
      </c>
      <c r="Q3" s="66" t="s">
        <v>449</v>
      </c>
      <c r="R3" s="66" t="s">
        <v>27</v>
      </c>
      <c r="S3" s="67"/>
      <c r="T3" s="64" t="s">
        <v>20</v>
      </c>
      <c r="U3" s="64" t="s">
        <v>21</v>
      </c>
      <c r="V3" s="64" t="s">
        <v>22</v>
      </c>
      <c r="W3" s="64" t="s">
        <v>23</v>
      </c>
      <c r="X3" s="64" t="s">
        <v>24</v>
      </c>
      <c r="Y3" s="64" t="s">
        <v>25</v>
      </c>
      <c r="Z3" s="65" t="s">
        <v>46</v>
      </c>
      <c r="AA3" s="66" t="s">
        <v>449</v>
      </c>
      <c r="AB3" s="66" t="s">
        <v>27</v>
      </c>
      <c r="AC3" s="67"/>
      <c r="AD3" s="64" t="s">
        <v>20</v>
      </c>
      <c r="AE3" s="64" t="s">
        <v>21</v>
      </c>
      <c r="AF3" s="64" t="s">
        <v>22</v>
      </c>
      <c r="AG3" s="64" t="s">
        <v>23</v>
      </c>
      <c r="AH3" s="64" t="s">
        <v>24</v>
      </c>
      <c r="AI3" s="64" t="s">
        <v>25</v>
      </c>
      <c r="AJ3" s="65" t="s">
        <v>46</v>
      </c>
      <c r="AK3" s="66" t="s">
        <v>449</v>
      </c>
      <c r="AL3" s="66" t="s">
        <v>27</v>
      </c>
      <c r="AM3" s="67"/>
      <c r="AN3" s="64" t="s">
        <v>20</v>
      </c>
      <c r="AO3" s="64" t="s">
        <v>21</v>
      </c>
      <c r="AP3" s="64" t="s">
        <v>22</v>
      </c>
      <c r="AQ3" s="64" t="s">
        <v>23</v>
      </c>
      <c r="AR3" s="64" t="s">
        <v>24</v>
      </c>
      <c r="AS3" s="64" t="s">
        <v>25</v>
      </c>
      <c r="AT3" s="65" t="s">
        <v>46</v>
      </c>
      <c r="AU3" s="66" t="s">
        <v>449</v>
      </c>
      <c r="AV3" s="66" t="s">
        <v>27</v>
      </c>
      <c r="AW3" s="67"/>
      <c r="AX3" s="64" t="s">
        <v>20</v>
      </c>
      <c r="AY3" s="64" t="s">
        <v>21</v>
      </c>
      <c r="AZ3" s="64" t="s">
        <v>22</v>
      </c>
      <c r="BA3" s="64" t="s">
        <v>23</v>
      </c>
      <c r="BB3" s="64" t="s">
        <v>24</v>
      </c>
      <c r="BC3" s="64" t="s">
        <v>25</v>
      </c>
      <c r="BD3" s="65" t="s">
        <v>46</v>
      </c>
      <c r="BE3" s="66" t="s">
        <v>449</v>
      </c>
      <c r="BF3" s="66" t="s">
        <v>27</v>
      </c>
      <c r="BG3" s="67"/>
      <c r="BH3" s="64" t="s">
        <v>20</v>
      </c>
      <c r="BI3" s="64" t="s">
        <v>21</v>
      </c>
      <c r="BJ3" s="64" t="s">
        <v>22</v>
      </c>
      <c r="BK3" s="64" t="s">
        <v>23</v>
      </c>
      <c r="BL3" s="64" t="s">
        <v>24</v>
      </c>
      <c r="BM3" s="64" t="s">
        <v>25</v>
      </c>
      <c r="BN3" s="65" t="s">
        <v>46</v>
      </c>
      <c r="BO3" s="66" t="s">
        <v>449</v>
      </c>
      <c r="BP3" s="66" t="s">
        <v>27</v>
      </c>
      <c r="BQ3" s="67"/>
      <c r="BR3" s="64" t="s">
        <v>20</v>
      </c>
      <c r="BS3" s="64" t="s">
        <v>21</v>
      </c>
      <c r="BT3" s="64" t="s">
        <v>22</v>
      </c>
      <c r="BU3" s="64" t="s">
        <v>23</v>
      </c>
      <c r="BV3" s="64" t="s">
        <v>24</v>
      </c>
      <c r="BW3" s="64" t="s">
        <v>25</v>
      </c>
      <c r="BX3" s="65" t="s">
        <v>46</v>
      </c>
      <c r="BY3" s="66" t="s">
        <v>449</v>
      </c>
      <c r="BZ3" s="66" t="s">
        <v>27</v>
      </c>
      <c r="CA3" s="166" t="s">
        <v>450</v>
      </c>
      <c r="CB3" s="167"/>
      <c r="CC3" s="167"/>
      <c r="CD3" s="167"/>
      <c r="CE3" s="167"/>
      <c r="CF3" s="167"/>
      <c r="CG3" s="167"/>
    </row>
    <row r="4" spans="1:85">
      <c r="A4">
        <f>Information!$A$6</f>
        <v>0</v>
      </c>
      <c r="E4" t="str">
        <f>Information!$C$6</f>
        <v>Maintained Schools - Please enter your 3 digit LA School Number in the yellow box
Alternative Provision Schools - Please enter your 4 digit DfE number in the yellow box</v>
      </c>
      <c r="G4">
        <f t="shared" ref="G4:G9" si="0">None</f>
        <v>0</v>
      </c>
      <c r="H4">
        <f>'Leases  2025-2026'!$A$85</f>
        <v>0</v>
      </c>
      <c r="I4" t="str">
        <f>'Leases  2025-2026'!$C$19</f>
        <v>Please select (Yes/No) from dropdown</v>
      </c>
      <c r="J4">
        <f>'Leases  2025-2026'!D19</f>
        <v>0</v>
      </c>
      <c r="K4">
        <f>'Leases  2025-2026'!E19</f>
        <v>0</v>
      </c>
      <c r="L4">
        <f>'Leases  2025-2026'!F19</f>
        <v>0</v>
      </c>
      <c r="M4">
        <f>'Leases  2025-2026'!G19</f>
        <v>0</v>
      </c>
      <c r="N4" s="30">
        <f>'Leases  2025-2026'!H19</f>
        <v>0</v>
      </c>
      <c r="O4">
        <f>'Leases  2025-2026'!I19</f>
        <v>0</v>
      </c>
      <c r="P4" s="30" t="str">
        <f>'Leases  2025-2026'!J19</f>
        <v/>
      </c>
      <c r="Q4">
        <f>'Leases  2025-2026'!K19</f>
        <v>0</v>
      </c>
      <c r="R4">
        <f>'Leases  2025-2026'!L19</f>
        <v>0</v>
      </c>
      <c r="S4" t="str">
        <f>'Leases  2025-2026'!$C$27</f>
        <v>Please select (Yes/No) from dropdown</v>
      </c>
      <c r="T4">
        <f>'Leases  2025-2026'!D27</f>
        <v>0</v>
      </c>
      <c r="U4">
        <f>'Leases  2025-2026'!E27</f>
        <v>0</v>
      </c>
      <c r="V4">
        <f>'Leases  2025-2026'!F27</f>
        <v>0</v>
      </c>
      <c r="W4">
        <f>'Leases  2025-2026'!G27</f>
        <v>0</v>
      </c>
      <c r="X4" s="30">
        <f>'Leases  2025-2026'!H27</f>
        <v>0</v>
      </c>
      <c r="Y4">
        <f>'Leases  2025-2026'!I27</f>
        <v>0</v>
      </c>
      <c r="Z4" s="30" t="str">
        <f>'Leases  2025-2026'!J27</f>
        <v/>
      </c>
      <c r="AA4">
        <f>'Leases  2025-2026'!K27</f>
        <v>0</v>
      </c>
      <c r="AB4">
        <f>'Leases  2025-2026'!L27</f>
        <v>0</v>
      </c>
      <c r="AC4" t="str">
        <f>'Leases  2025-2026'!$C$35</f>
        <v>Please select (Yes/No) from dropdown</v>
      </c>
      <c r="AD4">
        <f>'Leases  2025-2026'!D35</f>
        <v>0</v>
      </c>
      <c r="AE4">
        <f>'Leases  2025-2026'!E35</f>
        <v>0</v>
      </c>
      <c r="AF4">
        <f>'Leases  2025-2026'!F35</f>
        <v>0</v>
      </c>
      <c r="AG4">
        <f>'Leases  2025-2026'!G35</f>
        <v>0</v>
      </c>
      <c r="AH4" s="30">
        <f>'Leases  2025-2026'!H35</f>
        <v>0</v>
      </c>
      <c r="AI4">
        <f>'Leases  2025-2026'!I35</f>
        <v>0</v>
      </c>
      <c r="AJ4" s="30" t="str">
        <f>'Leases  2025-2026'!J35</f>
        <v/>
      </c>
      <c r="AK4">
        <f>'Leases  2025-2026'!K35</f>
        <v>0</v>
      </c>
      <c r="AL4">
        <f>'Leases  2025-2026'!L35</f>
        <v>0</v>
      </c>
      <c r="AM4" t="str">
        <f>'Leases  2025-2026'!$C$43</f>
        <v>Please select (Yes/No) from dropdown</v>
      </c>
      <c r="AN4">
        <f>'Leases  2025-2026'!D43</f>
        <v>0</v>
      </c>
      <c r="AO4">
        <f>'Leases  2025-2026'!E43</f>
        <v>0</v>
      </c>
      <c r="AP4">
        <f>'Leases  2025-2026'!F43</f>
        <v>0</v>
      </c>
      <c r="AQ4">
        <f>'Leases  2025-2026'!G43</f>
        <v>0</v>
      </c>
      <c r="AR4" s="30">
        <f>'Leases  2025-2026'!H43</f>
        <v>0</v>
      </c>
      <c r="AS4">
        <f>'Leases  2025-2026'!I43</f>
        <v>0</v>
      </c>
      <c r="AT4" s="30" t="str">
        <f>'Leases  2025-2026'!J43</f>
        <v/>
      </c>
      <c r="AU4">
        <f>'Leases  2025-2026'!K43</f>
        <v>0</v>
      </c>
      <c r="AV4">
        <f>'Leases  2025-2026'!L43</f>
        <v>0</v>
      </c>
      <c r="AW4" t="str">
        <f>'Leases  2025-2026'!$C$51</f>
        <v>Please select (Yes/No) from dropdown</v>
      </c>
      <c r="AX4">
        <f>'Leases  2025-2026'!D51</f>
        <v>0</v>
      </c>
      <c r="AY4">
        <f>'Leases  2025-2026'!E51</f>
        <v>0</v>
      </c>
      <c r="AZ4">
        <f>'Leases  2025-2026'!F51</f>
        <v>0</v>
      </c>
      <c r="BA4">
        <f>'Leases  2025-2026'!G51</f>
        <v>0</v>
      </c>
      <c r="BB4" s="30">
        <f>'Leases  2025-2026'!H51</f>
        <v>0</v>
      </c>
      <c r="BC4">
        <f>'Leases  2025-2026'!I51</f>
        <v>0</v>
      </c>
      <c r="BD4" s="30" t="str">
        <f>'Leases  2025-2026'!J51</f>
        <v/>
      </c>
      <c r="BE4">
        <f>'Leases  2025-2026'!K51</f>
        <v>0</v>
      </c>
      <c r="BF4">
        <f>'Leases  2025-2026'!L51</f>
        <v>0</v>
      </c>
      <c r="BG4" t="str">
        <f>'Leases  2025-2026'!$C$59</f>
        <v>Please select (Yes/No) from dropdown</v>
      </c>
      <c r="BH4">
        <f>'Leases  2025-2026'!D59</f>
        <v>0</v>
      </c>
      <c r="BI4">
        <f>'Leases  2025-2026'!E59</f>
        <v>0</v>
      </c>
      <c r="BJ4">
        <f>'Leases  2025-2026'!F59</f>
        <v>0</v>
      </c>
      <c r="BK4">
        <f>'Leases  2025-2026'!G59</f>
        <v>0</v>
      </c>
      <c r="BL4" s="30">
        <f>'Leases  2025-2026'!H59</f>
        <v>0</v>
      </c>
      <c r="BM4">
        <f>'Leases  2025-2026'!I59</f>
        <v>0</v>
      </c>
      <c r="BN4" s="30" t="str">
        <f>'Leases  2025-2026'!J59</f>
        <v/>
      </c>
      <c r="BO4">
        <f>'Leases  2025-2026'!K59</f>
        <v>0</v>
      </c>
      <c r="BP4">
        <f>'Leases  2025-2026'!L59</f>
        <v>0</v>
      </c>
      <c r="BQ4" t="str">
        <f>'Leases  2025-2026'!$C$67</f>
        <v>Please select (Yes/No) from dropdown</v>
      </c>
      <c r="BR4">
        <f>'Leases  2025-2026'!D67</f>
        <v>0</v>
      </c>
      <c r="BS4">
        <f>'Leases  2025-2026'!E67</f>
        <v>0</v>
      </c>
      <c r="BT4">
        <f>'Leases  2025-2026'!F67</f>
        <v>0</v>
      </c>
      <c r="BU4">
        <f>'Leases  2025-2026'!G67</f>
        <v>0</v>
      </c>
      <c r="BV4" s="30">
        <f>'Leases  2025-2026'!H67</f>
        <v>0</v>
      </c>
      <c r="BW4">
        <f>'Leases  2025-2026'!I67</f>
        <v>0</v>
      </c>
      <c r="BX4" s="30" t="str">
        <f>'Leases  2025-2026'!J67</f>
        <v/>
      </c>
      <c r="BY4">
        <f>'Leases  2025-2026'!K67</f>
        <v>0</v>
      </c>
      <c r="BZ4">
        <f>'Leases  2025-2026'!L67</f>
        <v>0</v>
      </c>
      <c r="CA4">
        <f>Information!$A$9</f>
        <v>0</v>
      </c>
    </row>
    <row r="5" spans="1:85">
      <c r="A5">
        <f>Information!$A$6</f>
        <v>0</v>
      </c>
      <c r="E5" t="str">
        <f>Information!$C$6</f>
        <v>Maintained Schools - Please enter your 3 digit LA School Number in the yellow box
Alternative Provision Schools - Please enter your 4 digit DfE number in the yellow box</v>
      </c>
      <c r="G5">
        <f t="shared" si="0"/>
        <v>0</v>
      </c>
      <c r="H5">
        <f>'Leases  2025-2026'!$A$85</f>
        <v>0</v>
      </c>
      <c r="I5" t="str">
        <f>'Leases  2025-2026'!$C$19</f>
        <v>Please select (Yes/No) from dropdown</v>
      </c>
      <c r="J5">
        <f>'Leases  2025-2026'!D20</f>
        <v>0</v>
      </c>
      <c r="K5">
        <f>'Leases  2025-2026'!E20</f>
        <v>0</v>
      </c>
      <c r="L5">
        <f>'Leases  2025-2026'!F20</f>
        <v>0</v>
      </c>
      <c r="M5">
        <f>'Leases  2025-2026'!G20</f>
        <v>0</v>
      </c>
      <c r="N5" s="30">
        <f>'Leases  2025-2026'!H20</f>
        <v>0</v>
      </c>
      <c r="O5">
        <f>'Leases  2025-2026'!I20</f>
        <v>0</v>
      </c>
      <c r="P5" s="30" t="str">
        <f>'Leases  2025-2026'!J20</f>
        <v/>
      </c>
      <c r="Q5">
        <f>'Leases  2025-2026'!K20</f>
        <v>0</v>
      </c>
      <c r="R5">
        <f>'Leases  2025-2026'!L20</f>
        <v>0</v>
      </c>
      <c r="S5" t="str">
        <f>'Leases  2025-2026'!$C$27</f>
        <v>Please select (Yes/No) from dropdown</v>
      </c>
      <c r="T5">
        <f>'Leases  2025-2026'!D28</f>
        <v>0</v>
      </c>
      <c r="U5">
        <f>'Leases  2025-2026'!E28</f>
        <v>0</v>
      </c>
      <c r="V5">
        <f>'Leases  2025-2026'!F28</f>
        <v>0</v>
      </c>
      <c r="W5">
        <f>'Leases  2025-2026'!G28</f>
        <v>0</v>
      </c>
      <c r="X5" s="30">
        <f>'Leases  2025-2026'!H28</f>
        <v>0</v>
      </c>
      <c r="Y5">
        <f>'Leases  2025-2026'!I28</f>
        <v>0</v>
      </c>
      <c r="Z5" s="30" t="str">
        <f>'Leases  2025-2026'!J28</f>
        <v/>
      </c>
      <c r="AA5">
        <f>'Leases  2025-2026'!K28</f>
        <v>0</v>
      </c>
      <c r="AB5">
        <f>'Leases  2025-2026'!L28</f>
        <v>0</v>
      </c>
      <c r="AC5" t="str">
        <f>'Leases  2025-2026'!$C$35</f>
        <v>Please select (Yes/No) from dropdown</v>
      </c>
      <c r="AD5">
        <f>'Leases  2025-2026'!D36</f>
        <v>0</v>
      </c>
      <c r="AE5">
        <f>'Leases  2025-2026'!E36</f>
        <v>0</v>
      </c>
      <c r="AF5">
        <f>'Leases  2025-2026'!F36</f>
        <v>0</v>
      </c>
      <c r="AG5">
        <f>'Leases  2025-2026'!G36</f>
        <v>0</v>
      </c>
      <c r="AH5" s="30">
        <f>'Leases  2025-2026'!H36</f>
        <v>0</v>
      </c>
      <c r="AI5">
        <f>'Leases  2025-2026'!I36</f>
        <v>0</v>
      </c>
      <c r="AJ5" s="30" t="str">
        <f>'Leases  2025-2026'!J36</f>
        <v/>
      </c>
      <c r="AK5">
        <f>'Leases  2025-2026'!K36</f>
        <v>0</v>
      </c>
      <c r="AL5">
        <f>'Leases  2025-2026'!L36</f>
        <v>0</v>
      </c>
      <c r="AM5" t="str">
        <f>'Leases  2025-2026'!$C$43</f>
        <v>Please select (Yes/No) from dropdown</v>
      </c>
      <c r="AN5">
        <f>'Leases  2025-2026'!D44</f>
        <v>0</v>
      </c>
      <c r="AO5">
        <f>'Leases  2025-2026'!E44</f>
        <v>0</v>
      </c>
      <c r="AP5">
        <f>'Leases  2025-2026'!F44</f>
        <v>0</v>
      </c>
      <c r="AQ5">
        <f>'Leases  2025-2026'!G44</f>
        <v>0</v>
      </c>
      <c r="AR5" s="30">
        <f>'Leases  2025-2026'!H44</f>
        <v>0</v>
      </c>
      <c r="AS5">
        <f>'Leases  2025-2026'!I44</f>
        <v>0</v>
      </c>
      <c r="AT5" s="30" t="str">
        <f>'Leases  2025-2026'!J44</f>
        <v/>
      </c>
      <c r="AU5">
        <f>'Leases  2025-2026'!K44</f>
        <v>0</v>
      </c>
      <c r="AV5">
        <f>'Leases  2025-2026'!L44</f>
        <v>0</v>
      </c>
      <c r="AW5" t="str">
        <f>'Leases  2025-2026'!$C$51</f>
        <v>Please select (Yes/No) from dropdown</v>
      </c>
      <c r="AX5">
        <f>'Leases  2025-2026'!D52</f>
        <v>0</v>
      </c>
      <c r="AY5">
        <f>'Leases  2025-2026'!E52</f>
        <v>0</v>
      </c>
      <c r="AZ5">
        <f>'Leases  2025-2026'!F52</f>
        <v>0</v>
      </c>
      <c r="BA5">
        <f>'Leases  2025-2026'!G52</f>
        <v>0</v>
      </c>
      <c r="BB5" s="30">
        <f>'Leases  2025-2026'!H52</f>
        <v>0</v>
      </c>
      <c r="BC5">
        <f>'Leases  2025-2026'!I52</f>
        <v>0</v>
      </c>
      <c r="BD5" s="30" t="str">
        <f>'Leases  2025-2026'!J52</f>
        <v/>
      </c>
      <c r="BE5">
        <f>'Leases  2025-2026'!K52</f>
        <v>0</v>
      </c>
      <c r="BF5">
        <f>'Leases  2025-2026'!L52</f>
        <v>0</v>
      </c>
      <c r="BG5" t="str">
        <f>'Leases  2025-2026'!$C$59</f>
        <v>Please select (Yes/No) from dropdown</v>
      </c>
      <c r="BH5">
        <f>'Leases  2025-2026'!D60</f>
        <v>0</v>
      </c>
      <c r="BI5">
        <f>'Leases  2025-2026'!E60</f>
        <v>0</v>
      </c>
      <c r="BJ5">
        <f>'Leases  2025-2026'!F60</f>
        <v>0</v>
      </c>
      <c r="BK5">
        <f>'Leases  2025-2026'!G60</f>
        <v>0</v>
      </c>
      <c r="BL5" s="30">
        <f>'Leases  2025-2026'!H60</f>
        <v>0</v>
      </c>
      <c r="BM5">
        <f>'Leases  2025-2026'!I60</f>
        <v>0</v>
      </c>
      <c r="BN5" s="30" t="str">
        <f>'Leases  2025-2026'!J60</f>
        <v/>
      </c>
      <c r="BO5">
        <f>'Leases  2025-2026'!K60</f>
        <v>0</v>
      </c>
      <c r="BP5">
        <f>'Leases  2025-2026'!L60</f>
        <v>0</v>
      </c>
      <c r="BQ5" t="str">
        <f>'Leases  2025-2026'!$C$67</f>
        <v>Please select (Yes/No) from dropdown</v>
      </c>
      <c r="BR5">
        <f>'Leases  2025-2026'!D68</f>
        <v>0</v>
      </c>
      <c r="BS5">
        <f>'Leases  2025-2026'!E68</f>
        <v>0</v>
      </c>
      <c r="BT5">
        <f>'Leases  2025-2026'!F68</f>
        <v>0</v>
      </c>
      <c r="BU5">
        <f>'Leases  2025-2026'!G68</f>
        <v>0</v>
      </c>
      <c r="BV5" s="30">
        <f>'Leases  2025-2026'!H68</f>
        <v>0</v>
      </c>
      <c r="BW5">
        <f>'Leases  2025-2026'!I68</f>
        <v>0</v>
      </c>
      <c r="BX5" s="30" t="str">
        <f>'Leases  2025-2026'!J68</f>
        <v/>
      </c>
      <c r="BY5">
        <f>'Leases  2025-2026'!K68</f>
        <v>0</v>
      </c>
      <c r="BZ5">
        <f>'Leases  2025-2026'!L68</f>
        <v>0</v>
      </c>
      <c r="CA5">
        <f>Information!$A$9</f>
        <v>0</v>
      </c>
    </row>
    <row r="6" spans="1:85">
      <c r="A6">
        <f>Information!$A$6</f>
        <v>0</v>
      </c>
      <c r="E6" t="str">
        <f>Information!$C$6</f>
        <v>Maintained Schools - Please enter your 3 digit LA School Number in the yellow box
Alternative Provision Schools - Please enter your 4 digit DfE number in the yellow box</v>
      </c>
      <c r="G6">
        <f t="shared" si="0"/>
        <v>0</v>
      </c>
      <c r="H6">
        <f>'Leases  2025-2026'!$A$85</f>
        <v>0</v>
      </c>
      <c r="I6" t="str">
        <f>'Leases  2025-2026'!$C$19</f>
        <v>Please select (Yes/No) from dropdown</v>
      </c>
      <c r="J6">
        <f>'Leases  2025-2026'!D21</f>
        <v>0</v>
      </c>
      <c r="K6">
        <f>'Leases  2025-2026'!E21</f>
        <v>0</v>
      </c>
      <c r="L6">
        <f>'Leases  2025-2026'!F21</f>
        <v>0</v>
      </c>
      <c r="M6">
        <f>'Leases  2025-2026'!G21</f>
        <v>0</v>
      </c>
      <c r="N6" s="30">
        <f>'Leases  2025-2026'!H21</f>
        <v>0</v>
      </c>
      <c r="O6">
        <f>'Leases  2025-2026'!I21</f>
        <v>0</v>
      </c>
      <c r="P6" s="30" t="str">
        <f>'Leases  2025-2026'!J21</f>
        <v/>
      </c>
      <c r="Q6">
        <f>'Leases  2025-2026'!K21</f>
        <v>0</v>
      </c>
      <c r="R6">
        <f>'Leases  2025-2026'!L21</f>
        <v>0</v>
      </c>
      <c r="S6" t="str">
        <f>'Leases  2025-2026'!$C$27</f>
        <v>Please select (Yes/No) from dropdown</v>
      </c>
      <c r="T6">
        <f>'Leases  2025-2026'!D29</f>
        <v>0</v>
      </c>
      <c r="U6">
        <f>'Leases  2025-2026'!E29</f>
        <v>0</v>
      </c>
      <c r="V6">
        <f>'Leases  2025-2026'!F29</f>
        <v>0</v>
      </c>
      <c r="W6">
        <f>'Leases  2025-2026'!G29</f>
        <v>0</v>
      </c>
      <c r="X6" s="30">
        <f>'Leases  2025-2026'!H29</f>
        <v>0</v>
      </c>
      <c r="Y6">
        <f>'Leases  2025-2026'!I29</f>
        <v>0</v>
      </c>
      <c r="Z6" s="30" t="str">
        <f>'Leases  2025-2026'!J29</f>
        <v/>
      </c>
      <c r="AA6">
        <f>'Leases  2025-2026'!K29</f>
        <v>0</v>
      </c>
      <c r="AB6">
        <f>'Leases  2025-2026'!L29</f>
        <v>0</v>
      </c>
      <c r="AC6" t="str">
        <f>'Leases  2025-2026'!$C$35</f>
        <v>Please select (Yes/No) from dropdown</v>
      </c>
      <c r="AD6">
        <f>'Leases  2025-2026'!D37</f>
        <v>0</v>
      </c>
      <c r="AE6">
        <f>'Leases  2025-2026'!E37</f>
        <v>0</v>
      </c>
      <c r="AF6">
        <f>'Leases  2025-2026'!F37</f>
        <v>0</v>
      </c>
      <c r="AG6">
        <f>'Leases  2025-2026'!G37</f>
        <v>0</v>
      </c>
      <c r="AH6" s="30">
        <f>'Leases  2025-2026'!H37</f>
        <v>0</v>
      </c>
      <c r="AI6">
        <f>'Leases  2025-2026'!I37</f>
        <v>0</v>
      </c>
      <c r="AJ6" s="30" t="str">
        <f>'Leases  2025-2026'!J37</f>
        <v/>
      </c>
      <c r="AK6">
        <f>'Leases  2025-2026'!K37</f>
        <v>0</v>
      </c>
      <c r="AL6">
        <f>'Leases  2025-2026'!L37</f>
        <v>0</v>
      </c>
      <c r="AM6" t="str">
        <f>'Leases  2025-2026'!$C$43</f>
        <v>Please select (Yes/No) from dropdown</v>
      </c>
      <c r="AN6">
        <f>'Leases  2025-2026'!D45</f>
        <v>0</v>
      </c>
      <c r="AO6">
        <f>'Leases  2025-2026'!E45</f>
        <v>0</v>
      </c>
      <c r="AP6">
        <f>'Leases  2025-2026'!F45</f>
        <v>0</v>
      </c>
      <c r="AQ6">
        <f>'Leases  2025-2026'!G45</f>
        <v>0</v>
      </c>
      <c r="AR6" s="30">
        <f>'Leases  2025-2026'!H45</f>
        <v>0</v>
      </c>
      <c r="AS6">
        <f>'Leases  2025-2026'!I45</f>
        <v>0</v>
      </c>
      <c r="AT6" s="30" t="str">
        <f>'Leases  2025-2026'!J45</f>
        <v/>
      </c>
      <c r="AU6">
        <f>'Leases  2025-2026'!K45</f>
        <v>0</v>
      </c>
      <c r="AV6">
        <f>'Leases  2025-2026'!L45</f>
        <v>0</v>
      </c>
      <c r="AW6" t="str">
        <f>'Leases  2025-2026'!$C$51</f>
        <v>Please select (Yes/No) from dropdown</v>
      </c>
      <c r="AX6">
        <f>'Leases  2025-2026'!D53</f>
        <v>0</v>
      </c>
      <c r="AY6">
        <f>'Leases  2025-2026'!E53</f>
        <v>0</v>
      </c>
      <c r="AZ6">
        <f>'Leases  2025-2026'!F53</f>
        <v>0</v>
      </c>
      <c r="BA6">
        <f>'Leases  2025-2026'!G53</f>
        <v>0</v>
      </c>
      <c r="BB6" s="30">
        <f>'Leases  2025-2026'!H53</f>
        <v>0</v>
      </c>
      <c r="BC6">
        <f>'Leases  2025-2026'!I53</f>
        <v>0</v>
      </c>
      <c r="BD6" s="30" t="str">
        <f>'Leases  2025-2026'!J53</f>
        <v/>
      </c>
      <c r="BE6">
        <f>'Leases  2025-2026'!K53</f>
        <v>0</v>
      </c>
      <c r="BF6">
        <f>'Leases  2025-2026'!L53</f>
        <v>0</v>
      </c>
      <c r="BG6" t="str">
        <f>'Leases  2025-2026'!$C$59</f>
        <v>Please select (Yes/No) from dropdown</v>
      </c>
      <c r="BH6">
        <f>'Leases  2025-2026'!D61</f>
        <v>0</v>
      </c>
      <c r="BI6">
        <f>'Leases  2025-2026'!E61</f>
        <v>0</v>
      </c>
      <c r="BJ6">
        <f>'Leases  2025-2026'!F61</f>
        <v>0</v>
      </c>
      <c r="BK6">
        <f>'Leases  2025-2026'!G61</f>
        <v>0</v>
      </c>
      <c r="BL6" s="30">
        <f>'Leases  2025-2026'!H61</f>
        <v>0</v>
      </c>
      <c r="BM6">
        <f>'Leases  2025-2026'!I61</f>
        <v>0</v>
      </c>
      <c r="BN6" s="30" t="str">
        <f>'Leases  2025-2026'!J61</f>
        <v/>
      </c>
      <c r="BO6">
        <f>'Leases  2025-2026'!K61</f>
        <v>0</v>
      </c>
      <c r="BP6">
        <f>'Leases  2025-2026'!L61</f>
        <v>0</v>
      </c>
      <c r="BQ6" t="str">
        <f>'Leases  2025-2026'!$C$67</f>
        <v>Please select (Yes/No) from dropdown</v>
      </c>
      <c r="BR6">
        <f>'Leases  2025-2026'!D69</f>
        <v>0</v>
      </c>
      <c r="BS6">
        <f>'Leases  2025-2026'!E69</f>
        <v>0</v>
      </c>
      <c r="BT6">
        <f>'Leases  2025-2026'!F69</f>
        <v>0</v>
      </c>
      <c r="BU6">
        <f>'Leases  2025-2026'!G69</f>
        <v>0</v>
      </c>
      <c r="BV6" s="30">
        <f>'Leases  2025-2026'!H69</f>
        <v>0</v>
      </c>
      <c r="BW6">
        <f>'Leases  2025-2026'!I69</f>
        <v>0</v>
      </c>
      <c r="BX6" s="30" t="str">
        <f>'Leases  2025-2026'!J69</f>
        <v/>
      </c>
      <c r="BY6">
        <f>'Leases  2025-2026'!K69</f>
        <v>0</v>
      </c>
      <c r="BZ6">
        <f>'Leases  2025-2026'!L69</f>
        <v>0</v>
      </c>
      <c r="CA6">
        <f>Information!$A$9</f>
        <v>0</v>
      </c>
    </row>
    <row r="7" spans="1:85">
      <c r="A7">
        <f>Information!$A$6</f>
        <v>0</v>
      </c>
      <c r="E7" t="str">
        <f>Information!$C$6</f>
        <v>Maintained Schools - Please enter your 3 digit LA School Number in the yellow box
Alternative Provision Schools - Please enter your 4 digit DfE number in the yellow box</v>
      </c>
      <c r="G7">
        <f t="shared" si="0"/>
        <v>0</v>
      </c>
      <c r="H7">
        <f>'Leases  2025-2026'!$A$85</f>
        <v>0</v>
      </c>
      <c r="I7" t="str">
        <f>'Leases  2025-2026'!$C$19</f>
        <v>Please select (Yes/No) from dropdown</v>
      </c>
      <c r="J7">
        <f>'Leases  2025-2026'!D22</f>
        <v>0</v>
      </c>
      <c r="K7">
        <f>'Leases  2025-2026'!E22</f>
        <v>0</v>
      </c>
      <c r="L7">
        <f>'Leases  2025-2026'!F22</f>
        <v>0</v>
      </c>
      <c r="M7">
        <f>'Leases  2025-2026'!G22</f>
        <v>0</v>
      </c>
      <c r="N7" s="30">
        <f>'Leases  2025-2026'!H22</f>
        <v>0</v>
      </c>
      <c r="O7">
        <f>'Leases  2025-2026'!I22</f>
        <v>0</v>
      </c>
      <c r="P7" s="30" t="str">
        <f>'Leases  2025-2026'!J22</f>
        <v/>
      </c>
      <c r="Q7">
        <f>'Leases  2025-2026'!K22</f>
        <v>0</v>
      </c>
      <c r="R7">
        <f>'Leases  2025-2026'!L22</f>
        <v>0</v>
      </c>
      <c r="S7" t="str">
        <f>'Leases  2025-2026'!$C$27</f>
        <v>Please select (Yes/No) from dropdown</v>
      </c>
      <c r="T7">
        <f>'Leases  2025-2026'!D30</f>
        <v>0</v>
      </c>
      <c r="U7">
        <f>'Leases  2025-2026'!E30</f>
        <v>0</v>
      </c>
      <c r="V7">
        <f>'Leases  2025-2026'!F30</f>
        <v>0</v>
      </c>
      <c r="W7">
        <f>'Leases  2025-2026'!G30</f>
        <v>0</v>
      </c>
      <c r="X7" s="30">
        <f>'Leases  2025-2026'!H30</f>
        <v>0</v>
      </c>
      <c r="Y7">
        <f>'Leases  2025-2026'!I30</f>
        <v>0</v>
      </c>
      <c r="Z7" s="30" t="str">
        <f>'Leases  2025-2026'!J30</f>
        <v/>
      </c>
      <c r="AA7">
        <f>'Leases  2025-2026'!K30</f>
        <v>0</v>
      </c>
      <c r="AB7">
        <f>'Leases  2025-2026'!L30</f>
        <v>0</v>
      </c>
      <c r="AC7" t="str">
        <f>'Leases  2025-2026'!$C$35</f>
        <v>Please select (Yes/No) from dropdown</v>
      </c>
      <c r="AD7">
        <f>'Leases  2025-2026'!D38</f>
        <v>0</v>
      </c>
      <c r="AE7">
        <f>'Leases  2025-2026'!E38</f>
        <v>0</v>
      </c>
      <c r="AF7">
        <f>'Leases  2025-2026'!F38</f>
        <v>0</v>
      </c>
      <c r="AG7">
        <f>'Leases  2025-2026'!G38</f>
        <v>0</v>
      </c>
      <c r="AH7" s="30">
        <f>'Leases  2025-2026'!H38</f>
        <v>0</v>
      </c>
      <c r="AI7">
        <f>'Leases  2025-2026'!I38</f>
        <v>0</v>
      </c>
      <c r="AJ7" s="30" t="str">
        <f>'Leases  2025-2026'!J38</f>
        <v/>
      </c>
      <c r="AK7">
        <f>'Leases  2025-2026'!K38</f>
        <v>0</v>
      </c>
      <c r="AL7">
        <f>'Leases  2025-2026'!L38</f>
        <v>0</v>
      </c>
      <c r="AM7" t="str">
        <f>'Leases  2025-2026'!$C$43</f>
        <v>Please select (Yes/No) from dropdown</v>
      </c>
      <c r="AN7">
        <f>'Leases  2025-2026'!D46</f>
        <v>0</v>
      </c>
      <c r="AO7">
        <f>'Leases  2025-2026'!E46</f>
        <v>0</v>
      </c>
      <c r="AP7">
        <f>'Leases  2025-2026'!F46</f>
        <v>0</v>
      </c>
      <c r="AQ7">
        <f>'Leases  2025-2026'!G46</f>
        <v>0</v>
      </c>
      <c r="AR7" s="30">
        <f>'Leases  2025-2026'!H46</f>
        <v>0</v>
      </c>
      <c r="AS7">
        <f>'Leases  2025-2026'!I46</f>
        <v>0</v>
      </c>
      <c r="AT7" s="30" t="str">
        <f>'Leases  2025-2026'!J46</f>
        <v/>
      </c>
      <c r="AU7">
        <f>'Leases  2025-2026'!K46</f>
        <v>0</v>
      </c>
      <c r="AV7">
        <f>'Leases  2025-2026'!L46</f>
        <v>0</v>
      </c>
      <c r="AW7" t="str">
        <f>'Leases  2025-2026'!$C$51</f>
        <v>Please select (Yes/No) from dropdown</v>
      </c>
      <c r="AX7">
        <f>'Leases  2025-2026'!D54</f>
        <v>0</v>
      </c>
      <c r="AY7">
        <f>'Leases  2025-2026'!E54</f>
        <v>0</v>
      </c>
      <c r="AZ7">
        <f>'Leases  2025-2026'!F54</f>
        <v>0</v>
      </c>
      <c r="BA7">
        <f>'Leases  2025-2026'!G54</f>
        <v>0</v>
      </c>
      <c r="BB7" s="30">
        <f>'Leases  2025-2026'!H54</f>
        <v>0</v>
      </c>
      <c r="BC7">
        <f>'Leases  2025-2026'!I54</f>
        <v>0</v>
      </c>
      <c r="BD7" s="30" t="str">
        <f>'Leases  2025-2026'!J54</f>
        <v/>
      </c>
      <c r="BE7">
        <f>'Leases  2025-2026'!K54</f>
        <v>0</v>
      </c>
      <c r="BF7">
        <f>'Leases  2025-2026'!L54</f>
        <v>0</v>
      </c>
      <c r="BG7" t="str">
        <f>'Leases  2025-2026'!$C$59</f>
        <v>Please select (Yes/No) from dropdown</v>
      </c>
      <c r="BH7">
        <f>'Leases  2025-2026'!D62</f>
        <v>0</v>
      </c>
      <c r="BI7">
        <f>'Leases  2025-2026'!E62</f>
        <v>0</v>
      </c>
      <c r="BJ7">
        <f>'Leases  2025-2026'!F62</f>
        <v>0</v>
      </c>
      <c r="BK7">
        <f>'Leases  2025-2026'!G62</f>
        <v>0</v>
      </c>
      <c r="BL7" s="30">
        <f>'Leases  2025-2026'!H62</f>
        <v>0</v>
      </c>
      <c r="BM7">
        <f>'Leases  2025-2026'!I62</f>
        <v>0</v>
      </c>
      <c r="BN7" s="30" t="str">
        <f>'Leases  2025-2026'!J62</f>
        <v/>
      </c>
      <c r="BO7">
        <f>'Leases  2025-2026'!K62</f>
        <v>0</v>
      </c>
      <c r="BP7">
        <f>'Leases  2025-2026'!L62</f>
        <v>0</v>
      </c>
      <c r="BQ7" t="str">
        <f>'Leases  2025-2026'!$C$67</f>
        <v>Please select (Yes/No) from dropdown</v>
      </c>
      <c r="BR7">
        <f>'Leases  2025-2026'!D70</f>
        <v>0</v>
      </c>
      <c r="BS7">
        <f>'Leases  2025-2026'!E70</f>
        <v>0</v>
      </c>
      <c r="BT7">
        <f>'Leases  2025-2026'!F70</f>
        <v>0</v>
      </c>
      <c r="BU7">
        <f>'Leases  2025-2026'!G70</f>
        <v>0</v>
      </c>
      <c r="BV7" s="30">
        <f>'Leases  2025-2026'!H70</f>
        <v>0</v>
      </c>
      <c r="BW7">
        <f>'Leases  2025-2026'!I70</f>
        <v>0</v>
      </c>
      <c r="BX7" s="30" t="str">
        <f>'Leases  2025-2026'!J70</f>
        <v/>
      </c>
      <c r="BY7">
        <f>'Leases  2025-2026'!K70</f>
        <v>0</v>
      </c>
      <c r="BZ7">
        <f>'Leases  2025-2026'!L70</f>
        <v>0</v>
      </c>
      <c r="CA7">
        <f>Information!$A$9</f>
        <v>0</v>
      </c>
    </row>
    <row r="8" spans="1:85">
      <c r="A8">
        <f>Information!$A$6</f>
        <v>0</v>
      </c>
      <c r="E8" t="str">
        <f>Information!$C$6</f>
        <v>Maintained Schools - Please enter your 3 digit LA School Number in the yellow box
Alternative Provision Schools - Please enter your 4 digit DfE number in the yellow box</v>
      </c>
      <c r="G8">
        <f t="shared" si="0"/>
        <v>0</v>
      </c>
      <c r="H8">
        <f>'Leases  2025-2026'!$A$85</f>
        <v>0</v>
      </c>
      <c r="I8" t="str">
        <f>'Leases  2025-2026'!$C$19</f>
        <v>Please select (Yes/No) from dropdown</v>
      </c>
      <c r="J8">
        <f>'Leases  2025-2026'!D23</f>
        <v>0</v>
      </c>
      <c r="K8">
        <f>'Leases  2025-2026'!E23</f>
        <v>0</v>
      </c>
      <c r="L8">
        <f>'Leases  2025-2026'!F23</f>
        <v>0</v>
      </c>
      <c r="M8">
        <f>'Leases  2025-2026'!G23</f>
        <v>0</v>
      </c>
      <c r="N8" s="30">
        <f>'Leases  2025-2026'!H23</f>
        <v>0</v>
      </c>
      <c r="O8">
        <f>'Leases  2025-2026'!I23</f>
        <v>0</v>
      </c>
      <c r="P8" s="30" t="str">
        <f>'Leases  2025-2026'!J23</f>
        <v/>
      </c>
      <c r="Q8">
        <f>'Leases  2025-2026'!K23</f>
        <v>0</v>
      </c>
      <c r="R8">
        <f>'Leases  2025-2026'!L23</f>
        <v>0</v>
      </c>
      <c r="S8" t="str">
        <f>'Leases  2025-2026'!$C$27</f>
        <v>Please select (Yes/No) from dropdown</v>
      </c>
      <c r="T8">
        <f>'Leases  2025-2026'!D31</f>
        <v>0</v>
      </c>
      <c r="U8">
        <f>'Leases  2025-2026'!E31</f>
        <v>0</v>
      </c>
      <c r="V8">
        <f>'Leases  2025-2026'!F31</f>
        <v>0</v>
      </c>
      <c r="W8">
        <f>'Leases  2025-2026'!G31</f>
        <v>0</v>
      </c>
      <c r="X8" s="30">
        <f>'Leases  2025-2026'!H31</f>
        <v>0</v>
      </c>
      <c r="Y8">
        <f>'Leases  2025-2026'!I31</f>
        <v>0</v>
      </c>
      <c r="Z8" s="30" t="str">
        <f>'Leases  2025-2026'!J31</f>
        <v/>
      </c>
      <c r="AA8">
        <f>'Leases  2025-2026'!K31</f>
        <v>0</v>
      </c>
      <c r="AB8">
        <f>'Leases  2025-2026'!L31</f>
        <v>0</v>
      </c>
      <c r="AC8" t="str">
        <f>'Leases  2025-2026'!$C$35</f>
        <v>Please select (Yes/No) from dropdown</v>
      </c>
      <c r="AD8">
        <f>'Leases  2025-2026'!D39</f>
        <v>0</v>
      </c>
      <c r="AE8">
        <f>'Leases  2025-2026'!E39</f>
        <v>0</v>
      </c>
      <c r="AF8">
        <f>'Leases  2025-2026'!F39</f>
        <v>0</v>
      </c>
      <c r="AG8">
        <f>'Leases  2025-2026'!G39</f>
        <v>0</v>
      </c>
      <c r="AH8" s="30">
        <f>'Leases  2025-2026'!H39</f>
        <v>0</v>
      </c>
      <c r="AI8">
        <f>'Leases  2025-2026'!I39</f>
        <v>0</v>
      </c>
      <c r="AJ8" s="30" t="str">
        <f>'Leases  2025-2026'!J39</f>
        <v/>
      </c>
      <c r="AK8">
        <f>'Leases  2025-2026'!K39</f>
        <v>0</v>
      </c>
      <c r="AL8">
        <f>'Leases  2025-2026'!L39</f>
        <v>0</v>
      </c>
      <c r="AM8" t="str">
        <f>'Leases  2025-2026'!$C$43</f>
        <v>Please select (Yes/No) from dropdown</v>
      </c>
      <c r="AN8">
        <f>'Leases  2025-2026'!D47</f>
        <v>0</v>
      </c>
      <c r="AO8">
        <f>'Leases  2025-2026'!E47</f>
        <v>0</v>
      </c>
      <c r="AP8">
        <f>'Leases  2025-2026'!F47</f>
        <v>0</v>
      </c>
      <c r="AQ8">
        <f>'Leases  2025-2026'!G47</f>
        <v>0</v>
      </c>
      <c r="AR8" s="30">
        <f>'Leases  2025-2026'!H47</f>
        <v>0</v>
      </c>
      <c r="AS8">
        <f>'Leases  2025-2026'!I47</f>
        <v>0</v>
      </c>
      <c r="AT8" s="30" t="str">
        <f>'Leases  2025-2026'!J47</f>
        <v/>
      </c>
      <c r="AU8">
        <f>'Leases  2025-2026'!K47</f>
        <v>0</v>
      </c>
      <c r="AV8">
        <f>'Leases  2025-2026'!L47</f>
        <v>0</v>
      </c>
      <c r="AW8" t="str">
        <f>'Leases  2025-2026'!$C$51</f>
        <v>Please select (Yes/No) from dropdown</v>
      </c>
      <c r="AX8">
        <f>'Leases  2025-2026'!D55</f>
        <v>0</v>
      </c>
      <c r="AY8">
        <f>'Leases  2025-2026'!E55</f>
        <v>0</v>
      </c>
      <c r="AZ8">
        <f>'Leases  2025-2026'!F55</f>
        <v>0</v>
      </c>
      <c r="BA8">
        <f>'Leases  2025-2026'!G55</f>
        <v>0</v>
      </c>
      <c r="BB8" s="30">
        <f>'Leases  2025-2026'!H55</f>
        <v>0</v>
      </c>
      <c r="BC8">
        <f>'Leases  2025-2026'!I55</f>
        <v>0</v>
      </c>
      <c r="BD8" s="30" t="str">
        <f>'Leases  2025-2026'!J55</f>
        <v/>
      </c>
      <c r="BE8">
        <f>'Leases  2025-2026'!K55</f>
        <v>0</v>
      </c>
      <c r="BF8">
        <f>'Leases  2025-2026'!L55</f>
        <v>0</v>
      </c>
      <c r="BG8" t="str">
        <f>'Leases  2025-2026'!$C$59</f>
        <v>Please select (Yes/No) from dropdown</v>
      </c>
      <c r="BH8">
        <f>'Leases  2025-2026'!D63</f>
        <v>0</v>
      </c>
      <c r="BI8">
        <f>'Leases  2025-2026'!E63</f>
        <v>0</v>
      </c>
      <c r="BJ8">
        <f>'Leases  2025-2026'!F63</f>
        <v>0</v>
      </c>
      <c r="BK8">
        <f>'Leases  2025-2026'!G63</f>
        <v>0</v>
      </c>
      <c r="BL8" s="30">
        <f>'Leases  2025-2026'!H63</f>
        <v>0</v>
      </c>
      <c r="BM8">
        <f>'Leases  2025-2026'!I63</f>
        <v>0</v>
      </c>
      <c r="BN8" s="30" t="str">
        <f>'Leases  2025-2026'!J63</f>
        <v/>
      </c>
      <c r="BO8">
        <f>'Leases  2025-2026'!K63</f>
        <v>0</v>
      </c>
      <c r="BP8">
        <f>'Leases  2025-2026'!L63</f>
        <v>0</v>
      </c>
      <c r="BQ8" t="str">
        <f>'Leases  2025-2026'!$C$67</f>
        <v>Please select (Yes/No) from dropdown</v>
      </c>
      <c r="BR8">
        <f>'Leases  2025-2026'!D71</f>
        <v>0</v>
      </c>
      <c r="BS8">
        <f>'Leases  2025-2026'!E71</f>
        <v>0</v>
      </c>
      <c r="BT8">
        <f>'Leases  2025-2026'!F71</f>
        <v>0</v>
      </c>
      <c r="BU8">
        <f>'Leases  2025-2026'!G71</f>
        <v>0</v>
      </c>
      <c r="BV8" s="30">
        <f>'Leases  2025-2026'!H71</f>
        <v>0</v>
      </c>
      <c r="BW8">
        <f>'Leases  2025-2026'!I71</f>
        <v>0</v>
      </c>
      <c r="BX8" s="30" t="str">
        <f>'Leases  2025-2026'!J71</f>
        <v/>
      </c>
      <c r="BY8">
        <f>'Leases  2025-2026'!K71</f>
        <v>0</v>
      </c>
      <c r="BZ8">
        <f>'Leases  2025-2026'!L71</f>
        <v>0</v>
      </c>
      <c r="CA8">
        <f>Information!$A$9</f>
        <v>0</v>
      </c>
    </row>
    <row r="9" spans="1:85">
      <c r="A9">
        <f>Information!$A$6</f>
        <v>0</v>
      </c>
      <c r="E9" t="str">
        <f>Information!$C$6</f>
        <v>Maintained Schools - Please enter your 3 digit LA School Number in the yellow box
Alternative Provision Schools - Please enter your 4 digit DfE number in the yellow box</v>
      </c>
      <c r="G9">
        <f t="shared" si="0"/>
        <v>0</v>
      </c>
      <c r="H9">
        <f>'Leases  2025-2026'!$A$85</f>
        <v>0</v>
      </c>
      <c r="I9" t="str">
        <f>'Leases  2025-2026'!$C$19</f>
        <v>Please select (Yes/No) from dropdown</v>
      </c>
      <c r="J9">
        <f>'Leases  2025-2026'!D24</f>
        <v>0</v>
      </c>
      <c r="K9">
        <f>'Leases  2025-2026'!E24</f>
        <v>0</v>
      </c>
      <c r="L9">
        <f>'Leases  2025-2026'!F24</f>
        <v>0</v>
      </c>
      <c r="M9">
        <f>'Leases  2025-2026'!G24</f>
        <v>0</v>
      </c>
      <c r="N9" s="30">
        <f>'Leases  2025-2026'!H24</f>
        <v>0</v>
      </c>
      <c r="O9">
        <f>'Leases  2025-2026'!I24</f>
        <v>0</v>
      </c>
      <c r="P9" s="30" t="str">
        <f>'Leases  2025-2026'!J24</f>
        <v/>
      </c>
      <c r="Q9">
        <f>'Leases  2025-2026'!K24</f>
        <v>0</v>
      </c>
      <c r="R9">
        <f>'Leases  2025-2026'!L24</f>
        <v>0</v>
      </c>
      <c r="S9" t="str">
        <f>'Leases  2025-2026'!$C$27</f>
        <v>Please select (Yes/No) from dropdown</v>
      </c>
      <c r="T9">
        <f>'Leases  2025-2026'!D32</f>
        <v>0</v>
      </c>
      <c r="U9">
        <f>'Leases  2025-2026'!E32</f>
        <v>0</v>
      </c>
      <c r="V9">
        <f>'Leases  2025-2026'!F32</f>
        <v>0</v>
      </c>
      <c r="W9">
        <f>'Leases  2025-2026'!G32</f>
        <v>0</v>
      </c>
      <c r="X9" s="30">
        <f>'Leases  2025-2026'!H32</f>
        <v>0</v>
      </c>
      <c r="Y9">
        <f>'Leases  2025-2026'!I32</f>
        <v>0</v>
      </c>
      <c r="Z9" s="30" t="str">
        <f>'Leases  2025-2026'!J32</f>
        <v/>
      </c>
      <c r="AA9">
        <f>'Leases  2025-2026'!K32</f>
        <v>0</v>
      </c>
      <c r="AB9">
        <f>'Leases  2025-2026'!L32</f>
        <v>0</v>
      </c>
      <c r="AC9" t="str">
        <f>'Leases  2025-2026'!$C$35</f>
        <v>Please select (Yes/No) from dropdown</v>
      </c>
      <c r="AD9">
        <f>'Leases  2025-2026'!D40</f>
        <v>0</v>
      </c>
      <c r="AE9">
        <f>'Leases  2025-2026'!E40</f>
        <v>0</v>
      </c>
      <c r="AF9">
        <f>'Leases  2025-2026'!F40</f>
        <v>0</v>
      </c>
      <c r="AG9">
        <f>'Leases  2025-2026'!G40</f>
        <v>0</v>
      </c>
      <c r="AH9" s="30">
        <f>'Leases  2025-2026'!H40</f>
        <v>0</v>
      </c>
      <c r="AI9">
        <f>'Leases  2025-2026'!I40</f>
        <v>0</v>
      </c>
      <c r="AJ9" s="30" t="str">
        <f>'Leases  2025-2026'!J40</f>
        <v/>
      </c>
      <c r="AK9">
        <f>'Leases  2025-2026'!K40</f>
        <v>0</v>
      </c>
      <c r="AL9">
        <f>'Leases  2025-2026'!L40</f>
        <v>0</v>
      </c>
      <c r="AM9" t="str">
        <f>'Leases  2025-2026'!$C$43</f>
        <v>Please select (Yes/No) from dropdown</v>
      </c>
      <c r="AN9">
        <f>'Leases  2025-2026'!D48</f>
        <v>0</v>
      </c>
      <c r="AO9">
        <f>'Leases  2025-2026'!E48</f>
        <v>0</v>
      </c>
      <c r="AP9">
        <f>'Leases  2025-2026'!F48</f>
        <v>0</v>
      </c>
      <c r="AQ9">
        <f>'Leases  2025-2026'!G48</f>
        <v>0</v>
      </c>
      <c r="AR9" s="30">
        <f>'Leases  2025-2026'!H48</f>
        <v>0</v>
      </c>
      <c r="AS9">
        <f>'Leases  2025-2026'!I48</f>
        <v>0</v>
      </c>
      <c r="AT9" s="30" t="str">
        <f>'Leases  2025-2026'!J48</f>
        <v/>
      </c>
      <c r="AU9">
        <f>'Leases  2025-2026'!K48</f>
        <v>0</v>
      </c>
      <c r="AV9">
        <f>'Leases  2025-2026'!L48</f>
        <v>0</v>
      </c>
      <c r="AW9" t="str">
        <f>'Leases  2025-2026'!$C$51</f>
        <v>Please select (Yes/No) from dropdown</v>
      </c>
      <c r="AX9">
        <f>'Leases  2025-2026'!D56</f>
        <v>0</v>
      </c>
      <c r="AY9">
        <f>'Leases  2025-2026'!E56</f>
        <v>0</v>
      </c>
      <c r="AZ9">
        <f>'Leases  2025-2026'!F56</f>
        <v>0</v>
      </c>
      <c r="BA9">
        <f>'Leases  2025-2026'!G56</f>
        <v>0</v>
      </c>
      <c r="BB9" s="30">
        <f>'Leases  2025-2026'!H56</f>
        <v>0</v>
      </c>
      <c r="BC9">
        <f>'Leases  2025-2026'!I56</f>
        <v>0</v>
      </c>
      <c r="BD9" s="30" t="str">
        <f>'Leases  2025-2026'!J56</f>
        <v/>
      </c>
      <c r="BE9">
        <f>'Leases  2025-2026'!K56</f>
        <v>0</v>
      </c>
      <c r="BF9">
        <f>'Leases  2025-2026'!L56</f>
        <v>0</v>
      </c>
      <c r="BG9" t="str">
        <f>'Leases  2025-2026'!$C$59</f>
        <v>Please select (Yes/No) from dropdown</v>
      </c>
      <c r="BH9">
        <f>'Leases  2025-2026'!D64</f>
        <v>0</v>
      </c>
      <c r="BI9">
        <f>'Leases  2025-2026'!E64</f>
        <v>0</v>
      </c>
      <c r="BJ9">
        <f>'Leases  2025-2026'!F64</f>
        <v>0</v>
      </c>
      <c r="BK9">
        <f>'Leases  2025-2026'!G64</f>
        <v>0</v>
      </c>
      <c r="BL9" s="30">
        <f>'Leases  2025-2026'!H64</f>
        <v>0</v>
      </c>
      <c r="BM9">
        <f>'Leases  2025-2026'!I64</f>
        <v>0</v>
      </c>
      <c r="BN9" s="30" t="str">
        <f>'Leases  2025-2026'!J64</f>
        <v/>
      </c>
      <c r="BO9">
        <f>'Leases  2025-2026'!K64</f>
        <v>0</v>
      </c>
      <c r="BP9">
        <f>'Leases  2025-2026'!L64</f>
        <v>0</v>
      </c>
      <c r="BQ9" t="str">
        <f>'Leases  2025-2026'!$C$67</f>
        <v>Please select (Yes/No) from dropdown</v>
      </c>
      <c r="BR9">
        <f>'Leases  2025-2026'!D72</f>
        <v>0</v>
      </c>
      <c r="BS9">
        <f>'Leases  2025-2026'!E72</f>
        <v>0</v>
      </c>
      <c r="BT9">
        <f>'Leases  2025-2026'!F72</f>
        <v>0</v>
      </c>
      <c r="BU9">
        <f>'Leases  2025-2026'!G72</f>
        <v>0</v>
      </c>
      <c r="BV9" s="30">
        <f>'Leases  2025-2026'!H72</f>
        <v>0</v>
      </c>
      <c r="BW9">
        <f>'Leases  2025-2026'!I72</f>
        <v>0</v>
      </c>
      <c r="BX9" s="30" t="str">
        <f>'Leases  2025-2026'!J72</f>
        <v/>
      </c>
      <c r="BY9">
        <f>'Leases  2025-2026'!K72</f>
        <v>0</v>
      </c>
      <c r="BZ9">
        <f>'Leases  2025-2026'!L72</f>
        <v>0</v>
      </c>
      <c r="CA9">
        <f>Information!$A$9</f>
        <v>0</v>
      </c>
    </row>
    <row r="10" spans="1:85">
      <c r="BR10">
        <f>'Leases  2025-2026'!D73</f>
        <v>0</v>
      </c>
      <c r="BS10">
        <f>'Leases  2025-2026'!E73</f>
        <v>0</v>
      </c>
      <c r="BT10">
        <f>'Leases  2025-2026'!F73</f>
        <v>0</v>
      </c>
      <c r="BU10">
        <f>'Leases  2025-2026'!G73</f>
        <v>0</v>
      </c>
      <c r="BV10" s="30">
        <f>'Leases  2025-2026'!H73</f>
        <v>0</v>
      </c>
      <c r="BW10">
        <f>'Leases  2025-2026'!I73</f>
        <v>0</v>
      </c>
      <c r="BX10" s="30" t="str">
        <f>'Leases  2025-2026'!J73</f>
        <v/>
      </c>
      <c r="BY10">
        <f>'Leases  2025-2026'!K73</f>
        <v>0</v>
      </c>
      <c r="BZ10">
        <f>'Leases  2025-2026'!L73</f>
        <v>0</v>
      </c>
      <c r="CA10">
        <f>Information!$A$9</f>
        <v>0</v>
      </c>
    </row>
    <row r="11" spans="1:85">
      <c r="BR11">
        <f>'Leases  2025-2026'!D74</f>
        <v>0</v>
      </c>
      <c r="BS11">
        <f>'Leases  2025-2026'!E74</f>
        <v>0</v>
      </c>
      <c r="BT11">
        <f>'Leases  2025-2026'!F74</f>
        <v>0</v>
      </c>
      <c r="BU11">
        <f>'Leases  2025-2026'!G74</f>
        <v>0</v>
      </c>
      <c r="BV11" s="30">
        <f>'Leases  2025-2026'!H74</f>
        <v>0</v>
      </c>
      <c r="BW11">
        <f>'Leases  2025-2026'!I74</f>
        <v>0</v>
      </c>
      <c r="BX11" s="30" t="str">
        <f>'Leases  2025-2026'!J74</f>
        <v/>
      </c>
      <c r="BY11">
        <f>'Leases  2025-2026'!K74</f>
        <v>0</v>
      </c>
      <c r="BZ11">
        <f>'Leases  2025-2026'!L74</f>
        <v>0</v>
      </c>
      <c r="CA11">
        <f>Information!$A$9</f>
        <v>0</v>
      </c>
    </row>
    <row r="12" spans="1:85">
      <c r="BR12">
        <f>'Leases  2025-2026'!D75</f>
        <v>0</v>
      </c>
      <c r="BS12">
        <f>'Leases  2025-2026'!E75</f>
        <v>0</v>
      </c>
      <c r="BT12">
        <f>'Leases  2025-2026'!F75</f>
        <v>0</v>
      </c>
      <c r="BU12">
        <f>'Leases  2025-2026'!G75</f>
        <v>0</v>
      </c>
      <c r="BV12" s="30">
        <f>'Leases  2025-2026'!H75</f>
        <v>0</v>
      </c>
      <c r="BW12">
        <f>'Leases  2025-2026'!I75</f>
        <v>0</v>
      </c>
      <c r="BX12" s="30" t="str">
        <f>'Leases  2025-2026'!J75</f>
        <v/>
      </c>
      <c r="BY12">
        <f>'Leases  2025-2026'!K75</f>
        <v>0</v>
      </c>
      <c r="BZ12">
        <f>'Leases  2025-2026'!L75</f>
        <v>0</v>
      </c>
      <c r="CA12">
        <f>Information!$A$9</f>
        <v>0</v>
      </c>
    </row>
    <row r="13" spans="1:85">
      <c r="BR13">
        <f>'Leases  2025-2026'!D76</f>
        <v>0</v>
      </c>
      <c r="BS13">
        <f>'Leases  2025-2026'!E76</f>
        <v>0</v>
      </c>
      <c r="BT13">
        <f>'Leases  2025-2026'!F76</f>
        <v>0</v>
      </c>
      <c r="BU13">
        <f>'Leases  2025-2026'!G76</f>
        <v>0</v>
      </c>
      <c r="BV13" s="30">
        <f>'Leases  2025-2026'!H76</f>
        <v>0</v>
      </c>
      <c r="BW13">
        <f>'Leases  2025-2026'!I76</f>
        <v>0</v>
      </c>
      <c r="BX13" s="30" t="str">
        <f>'Leases  2025-2026'!J76</f>
        <v/>
      </c>
      <c r="BY13">
        <f>'Leases  2025-2026'!K76</f>
        <v>0</v>
      </c>
      <c r="BZ13">
        <f>'Leases  2025-2026'!L76</f>
        <v>0</v>
      </c>
      <c r="CA13">
        <f>Information!$A$9</f>
        <v>0</v>
      </c>
    </row>
    <row r="14" spans="1:85">
      <c r="BR14">
        <f>'Leases  2025-2026'!D77</f>
        <v>0</v>
      </c>
      <c r="BS14">
        <f>'Leases  2025-2026'!E77</f>
        <v>0</v>
      </c>
      <c r="BT14">
        <f>'Leases  2025-2026'!F77</f>
        <v>0</v>
      </c>
      <c r="BU14">
        <f>'Leases  2025-2026'!G77</f>
        <v>0</v>
      </c>
      <c r="BV14" s="30">
        <f>'Leases  2025-2026'!H77</f>
        <v>0</v>
      </c>
      <c r="BW14">
        <f>'Leases  2025-2026'!I77</f>
        <v>0</v>
      </c>
      <c r="BX14" s="30" t="str">
        <f>'Leases  2025-2026'!J77</f>
        <v/>
      </c>
      <c r="BY14">
        <f>'Leases  2025-2026'!K77</f>
        <v>0</v>
      </c>
      <c r="BZ14">
        <f>'Leases  2025-2026'!L77</f>
        <v>0</v>
      </c>
      <c r="CA14">
        <f>Information!$A$9</f>
        <v>0</v>
      </c>
    </row>
    <row r="15" spans="1:85">
      <c r="BR15">
        <f>'Leases  2025-2026'!D78</f>
        <v>0</v>
      </c>
      <c r="BS15">
        <f>'Leases  2025-2026'!E78</f>
        <v>0</v>
      </c>
      <c r="BT15">
        <f>'Leases  2025-2026'!F78</f>
        <v>0</v>
      </c>
      <c r="BU15">
        <f>'Leases  2025-2026'!G78</f>
        <v>0</v>
      </c>
      <c r="BV15" s="30">
        <f>'Leases  2025-2026'!H78</f>
        <v>0</v>
      </c>
      <c r="BW15">
        <f>'Leases  2025-2026'!I78</f>
        <v>0</v>
      </c>
      <c r="BX15" s="30" t="str">
        <f>'Leases  2025-2026'!J78</f>
        <v/>
      </c>
      <c r="BY15">
        <f>'Leases  2025-2026'!K78</f>
        <v>0</v>
      </c>
      <c r="BZ15">
        <f>'Leases  2025-2026'!L78</f>
        <v>0</v>
      </c>
      <c r="CA15">
        <f>Information!$A$9</f>
        <v>0</v>
      </c>
    </row>
    <row r="16" spans="1:85">
      <c r="BR16">
        <f>'Leases  2025-2026'!D79</f>
        <v>0</v>
      </c>
      <c r="BS16">
        <f>'Leases  2025-2026'!E79</f>
        <v>0</v>
      </c>
      <c r="BT16">
        <f>'Leases  2025-2026'!F79</f>
        <v>0</v>
      </c>
      <c r="BU16">
        <f>'Leases  2025-2026'!G79</f>
        <v>0</v>
      </c>
      <c r="BV16" s="30">
        <f>'Leases  2025-2026'!H79</f>
        <v>0</v>
      </c>
      <c r="BW16">
        <f>'Leases  2025-2026'!I79</f>
        <v>0</v>
      </c>
      <c r="BX16" s="30" t="str">
        <f>'Leases  2025-2026'!J79</f>
        <v/>
      </c>
      <c r="BY16">
        <f>'Leases  2025-2026'!K79</f>
        <v>0</v>
      </c>
      <c r="BZ16">
        <f>'Leases  2025-2026'!L79</f>
        <v>0</v>
      </c>
      <c r="CA16">
        <f>Information!$A$9</f>
        <v>0</v>
      </c>
    </row>
    <row r="17" spans="70:79">
      <c r="BR17">
        <f>'Leases  2025-2026'!D80</f>
        <v>0</v>
      </c>
      <c r="BS17">
        <f>'Leases  2025-2026'!E80</f>
        <v>0</v>
      </c>
      <c r="BT17">
        <f>'Leases  2025-2026'!F80</f>
        <v>0</v>
      </c>
      <c r="BU17">
        <f>'Leases  2025-2026'!G80</f>
        <v>0</v>
      </c>
      <c r="BV17" s="30">
        <f>'Leases  2025-2026'!H80</f>
        <v>0</v>
      </c>
      <c r="BW17">
        <f>'Leases  2025-2026'!I80</f>
        <v>0</v>
      </c>
      <c r="BX17" s="30" t="str">
        <f>'Leases  2025-2026'!J80</f>
        <v/>
      </c>
      <c r="BY17">
        <f>'Leases  2025-2026'!K80</f>
        <v>0</v>
      </c>
      <c r="BZ17">
        <f>'Leases  2025-2026'!L80</f>
        <v>0</v>
      </c>
      <c r="CA17">
        <f>Information!$A$9</f>
        <v>0</v>
      </c>
    </row>
    <row r="18" spans="70:79">
      <c r="BR18">
        <f>'Leases  2025-2026'!D81</f>
        <v>0</v>
      </c>
      <c r="BS18">
        <f>'Leases  2025-2026'!E81</f>
        <v>0</v>
      </c>
      <c r="BT18">
        <f>'Leases  2025-2026'!F81</f>
        <v>0</v>
      </c>
      <c r="BU18">
        <f>'Leases  2025-2026'!G81</f>
        <v>0</v>
      </c>
      <c r="BV18" s="30">
        <f>'Leases  2025-2026'!H81</f>
        <v>0</v>
      </c>
      <c r="BW18">
        <f>'Leases  2025-2026'!I81</f>
        <v>0</v>
      </c>
      <c r="BX18" s="30" t="str">
        <f>'Leases  2025-2026'!J81</f>
        <v/>
      </c>
      <c r="BY18">
        <f>'Leases  2025-2026'!K81</f>
        <v>0</v>
      </c>
      <c r="BZ18">
        <f>'Leases  2025-2026'!L81</f>
        <v>0</v>
      </c>
      <c r="CA18">
        <f>Information!$A$9</f>
        <v>0</v>
      </c>
    </row>
    <row r="19" spans="70:79">
      <c r="BR19">
        <f>'Leases  2025-2026'!D82</f>
        <v>0</v>
      </c>
      <c r="BS19">
        <f>'Leases  2025-2026'!E82</f>
        <v>0</v>
      </c>
      <c r="BT19">
        <f>'Leases  2025-2026'!F82</f>
        <v>0</v>
      </c>
      <c r="BU19">
        <f>'Leases  2025-2026'!G82</f>
        <v>0</v>
      </c>
      <c r="BV19" s="30">
        <f>'Leases  2025-2026'!H82</f>
        <v>0</v>
      </c>
      <c r="BW19">
        <f>'Leases  2025-2026'!I82</f>
        <v>0</v>
      </c>
      <c r="BX19" s="30" t="str">
        <f>'Leases  2025-2026'!J82</f>
        <v/>
      </c>
      <c r="BY19">
        <f>'Leases  2025-2026'!K82</f>
        <v>0</v>
      </c>
      <c r="BZ19">
        <f>'Leases  2025-2026'!L82</f>
        <v>0</v>
      </c>
      <c r="CA19">
        <f>Information!$A$9</f>
        <v>0</v>
      </c>
    </row>
  </sheetData>
  <mergeCells count="8">
    <mergeCell ref="BR2:BZ2"/>
    <mergeCell ref="CA3:CG3"/>
    <mergeCell ref="J2:R2"/>
    <mergeCell ref="T2:AB2"/>
    <mergeCell ref="AD2:AL2"/>
    <mergeCell ref="AN2:AV2"/>
    <mergeCell ref="AX2:BF2"/>
    <mergeCell ref="BH2:BP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4d66d84-73be-4490-8d7a-032f273b9ca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0BBD95C7396C44860CC08CEF0FA883" ma:contentTypeVersion="15" ma:contentTypeDescription="Create a new document." ma:contentTypeScope="" ma:versionID="6f2f3498d11c5dd036691e491e3c5d4e">
  <xsd:schema xmlns:xsd="http://www.w3.org/2001/XMLSchema" xmlns:xs="http://www.w3.org/2001/XMLSchema" xmlns:p="http://schemas.microsoft.com/office/2006/metadata/properties" xmlns:ns3="64d66d84-73be-4490-8d7a-032f273b9ca1" xmlns:ns4="ace45a49-e08f-412a-b638-65d2959674ca" targetNamespace="http://schemas.microsoft.com/office/2006/metadata/properties" ma:root="true" ma:fieldsID="358bea77a6347b9123b1b50246819539" ns3:_="" ns4:_="">
    <xsd:import namespace="64d66d84-73be-4490-8d7a-032f273b9ca1"/>
    <xsd:import namespace="ace45a49-e08f-412a-b638-65d2959674ca"/>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element ref="ns3:MediaServiceSearchProperties" minOccurs="0"/>
                <xsd:element ref="ns3:MediaServiceDateTaken" minOccurs="0"/>
                <xsd:element ref="ns3:MediaServiceSystemTags" minOccurs="0"/>
                <xsd:element ref="ns3:MediaServiceGenerationTime" minOccurs="0"/>
                <xsd:element ref="ns3:MediaServiceEventHashCode" minOccurs="0"/>
                <xsd:element ref="ns3:MediaLengthInSeconds"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d66d84-73be-4490-8d7a-032f273b9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ce45a49-e08f-412a-b638-65d2959674c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5BBAA1-8257-45F0-9508-C4B5C1430435}">
  <ds:schemaRefs>
    <ds:schemaRef ds:uri="http://www.w3.org/XML/1998/namespace"/>
    <ds:schemaRef ds:uri="http://purl.org/dc/elements/1.1/"/>
    <ds:schemaRef ds:uri="64d66d84-73be-4490-8d7a-032f273b9ca1"/>
    <ds:schemaRef ds:uri="http://purl.org/dc/dcmitype/"/>
    <ds:schemaRef ds:uri="ace45a49-e08f-412a-b638-65d2959674ca"/>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081C85F-859E-402F-AB58-68706F5050E1}">
  <ds:schemaRefs>
    <ds:schemaRef ds:uri="http://schemas.microsoft.com/sharepoint/v3/contenttype/forms"/>
  </ds:schemaRefs>
</ds:datastoreItem>
</file>

<file path=customXml/itemProps3.xml><?xml version="1.0" encoding="utf-8"?>
<ds:datastoreItem xmlns:ds="http://schemas.openxmlformats.org/officeDocument/2006/customXml" ds:itemID="{8A7B9B7E-3559-4FB9-BF95-7B9C0D8960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d66d84-73be-4490-8d7a-032f273b9ca1"/>
    <ds:schemaRef ds:uri="ace45a49-e08f-412a-b638-65d2959674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Information</vt:lpstr>
      <vt:lpstr>Leases  2025-2026</vt:lpstr>
      <vt:lpstr>Validations</vt:lpstr>
      <vt:lpstr>School List</vt:lpstr>
      <vt:lpstr>Feeder</vt:lpstr>
      <vt:lpstr>None</vt:lpstr>
      <vt:lpstr>Information!Print_Area</vt:lpstr>
    </vt:vector>
  </TitlesOfParts>
  <Manager/>
  <Company>Gloucestershire County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GABB, Nigel</dc:creator>
  <cp:keywords/>
  <dc:description/>
  <cp:lastModifiedBy>JONES, Nicki</cp:lastModifiedBy>
  <cp:revision/>
  <dcterms:created xsi:type="dcterms:W3CDTF">2019-04-10T10:25:35Z</dcterms:created>
  <dcterms:modified xsi:type="dcterms:W3CDTF">2026-02-18T16:17:34Z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0x010100FA0BBD95C7396C44860CC08CEF0FA883</vt:lpwstr>
  </property>
  <property fmtid="{D5CDD505-2E9C-101B-9397-08002B2CF9AE}" pid="3" name="Order">
    <vt:r8>23000</vt:r8>
  </property>
</Properties>
</file>